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5" yWindow="405" windowWidth="16605" windowHeight="5625" tabRatio="771"/>
  </bookViews>
  <sheets>
    <sheet name="В текущем уровне цен" sheetId="14" r:id="rId1"/>
  </sheets>
  <definedNames>
    <definedName name="_xlnm.Print_Titles" localSheetId="0">'В текущем уровне цен'!$6:$6</definedName>
  </definedNames>
  <calcPr calcId="145621"/>
</workbook>
</file>

<file path=xl/calcChain.xml><?xml version="1.0" encoding="utf-8"?>
<calcChain xmlns="http://schemas.openxmlformats.org/spreadsheetml/2006/main">
  <c r="E327" i="14" l="1"/>
  <c r="E328" i="14"/>
  <c r="E326" i="14"/>
  <c r="E324" i="14"/>
  <c r="E323" i="14"/>
  <c r="E311" i="14"/>
  <c r="E312" i="14"/>
  <c r="E313" i="14"/>
  <c r="E314" i="14"/>
  <c r="E315" i="14"/>
  <c r="E316" i="14"/>
  <c r="E317" i="14"/>
  <c r="E318" i="14"/>
  <c r="E319" i="14"/>
  <c r="E320" i="14"/>
  <c r="E321" i="14"/>
  <c r="E310" i="14"/>
  <c r="E12" i="14"/>
  <c r="F14" i="14"/>
  <c r="F330" i="14" s="1"/>
  <c r="F331" i="14" s="1"/>
</calcChain>
</file>

<file path=xl/comments1.xml><?xml version="1.0" encoding="utf-8"?>
<comments xmlns="http://schemas.openxmlformats.org/spreadsheetml/2006/main">
  <authors>
    <author>Alex Sosedko</author>
    <author>Comp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позиции по смете&gt;&lt;Порядковый номер ресурса&gt;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                                         &lt;Формула расчета стоимости единицы&gt;
&lt;Обоснование коэффициентов&gt; &lt;Строка задания НР для БИМ в формах Минрегиона&gt; &lt;Строка задания СП для БИМ в формах Минрегиона&gt;
&lt;Дополнительные начисления к индексу&gt;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</text>
    </comment>
    <comment ref="D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
&lt;Формула расчета физ. объема&gt;&lt;Нормы НР(неокругл.) по позиции для баз.цен&gt;&lt;Нормы СП(неокругл.) по позиции для баз.цен&gt;&lt;ТЗ по позиции на единицу без коэффициентов&gt;&lt;ТЗМ по позиции на единицу без коэффициентов&gt;</t>
        </r>
      </text>
    </comment>
    <comment ref="E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&lt;К-т к позиции на прямые затраты&gt;&lt;Результирующий к-т к позиции на основную з/п&gt;&lt;Результирующий к-т к позиции на эксплуатацию машин&gt;&lt;Результирующий к-т к позиции на з/п машинистов&gt;&lt;Результирующий к-т к позиции на материалы&gt;&lt;Результирующий к-т к позиции на трудозатраты рабочих&gt;&lt;Результирующий к-т к позиции на трудозатраты механизаторов&gt;&lt;Нормы НР по позиции для баз.цен&gt;&lt;Нормы СП по позиции для баз.цен&gt;</t>
        </r>
      </text>
    </comment>
    <comment ref="F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ПЗ по позиции для БИМ до начисления НР и СП&gt;&lt;Сумма НР по позиции для БИМ&gt;&lt;Сумма СП по позиции для БИМ&gt;&lt;ТЗ по позиции всего&gt;
&lt;ТЗМ по позиции всего&gt;</t>
        </r>
      </text>
    </comment>
  </commentList>
</comments>
</file>

<file path=xl/sharedStrings.xml><?xml version="1.0" encoding="utf-8"?>
<sst xmlns="http://schemas.openxmlformats.org/spreadsheetml/2006/main" count="597" uniqueCount="330">
  <si>
    <t>№ п/п</t>
  </si>
  <si>
    <t>Единица измерения</t>
  </si>
  <si>
    <t>Кол-во единиц</t>
  </si>
  <si>
    <t>шт</t>
  </si>
  <si>
    <t>Вентилятор электроручной ЭРВ72-2  40287,29/7,14</t>
  </si>
  <si>
    <t>Вентилятор Канал -ПКВ-70-40-4-380</t>
  </si>
  <si>
    <t>Вентилятор Канал -ПКВ-60-30-4-380</t>
  </si>
  <si>
    <t>Вентилятор Канал -ПКВ-50-30-4-380</t>
  </si>
  <si>
    <t>Вентилятор ВРАН6-040-Т200-Н-00037/4-У1-1-ПО-02</t>
  </si>
  <si>
    <t>Вентилятор Канал -ВЕНТ -160</t>
  </si>
  <si>
    <t>Цена единицы</t>
  </si>
  <si>
    <t>Щит распределительный типа ПР8513</t>
  </si>
  <si>
    <t/>
  </si>
  <si>
    <t>Вводная панель типа ВРУК2-11-10</t>
  </si>
  <si>
    <t>Распределительная панель типа ВРУМ2-49-00УХЛ4</t>
  </si>
  <si>
    <t>Щит осветительный М3В06-06</t>
  </si>
  <si>
    <t>Ящик управления Я5411-2074</t>
  </si>
  <si>
    <t>Щиток с 4-х полюсной розеткой А585УХЛЧ</t>
  </si>
  <si>
    <t>Всего по позиции</t>
  </si>
  <si>
    <t>Силовое электрооборудование</t>
  </si>
  <si>
    <t>Вентиляция</t>
  </si>
  <si>
    <t>Роутер ASUS с антеннами</t>
  </si>
  <si>
    <t>Коммутатор</t>
  </si>
  <si>
    <t>Патч-панель 19" 24 порта</t>
  </si>
  <si>
    <t>Аппарат телефонный Panas</t>
  </si>
  <si>
    <t>Часы первичные Кварц-2</t>
  </si>
  <si>
    <t>Часы вторичные</t>
  </si>
  <si>
    <t>Часы сигнальные</t>
  </si>
  <si>
    <t>шт.</t>
  </si>
  <si>
    <t>Локальная вычислительная сеть</t>
  </si>
  <si>
    <t>Городская телефонизация</t>
  </si>
  <si>
    <t>Звонковая сигнализация</t>
  </si>
  <si>
    <t>Электрочасофикация</t>
  </si>
  <si>
    <t>Кухонное оборудование</t>
  </si>
  <si>
    <t>Плита напольная электрическая с жарочным шкафом 4-х конфорочная Abat ЭП-04ЖШ, 16,8кВт, 380В, 1050x895x860мм, 155кг</t>
  </si>
  <si>
    <t>Шкаф напольный электрический жарочный Abat ШЖЭ-1,1, 4 600 Вт, 380В, 945*900*1150мм, 65кг</t>
  </si>
  <si>
    <t>Плита напольная электроическая одноконфорочная ПЭ-0,17С, 4кВт, 220/380В, 850*520*800, 70кг</t>
  </si>
  <si>
    <t>Мармит электрический для первых блюд 2-х конфорочный с 1 полкой и подсветка, Abat ПМЭС-70КМ, 2,141кВт, 380В, 1120x705(1030)x1240, 77кг.</t>
  </si>
  <si>
    <t>Мармит электрический для вторых блюд Abat ПМЭС-70КМ-60, 2 полки, подсветка, гастроемкости в компл., полн. нерж., 1.221кВт, 230В, 1120x705(1030)x1482мм, 92 кг.</t>
  </si>
  <si>
    <t>Шкаф холодильный Капри 1,5М, глухая дверь, 10 полок, динамич. охлажд., нижн. располож. агрегата, корпус краш., 1595*718*2030h, 0…+7С, объём=1500л</t>
  </si>
  <si>
    <t>Ванна моечная 3-х секционная чаша из нержавеющей стали ВМП-7-3-5РН 1850х600х860мм, цельнотянутая, борт, разборн., каркас краш., 2070х700х860мм</t>
  </si>
  <si>
    <t>Ванна моечная 2-х секционная чаша из нержавеющей стали  ВМП-6-2-5РЧ, цельнотянутая, борт, разборн., каркас краш., 1200х600х860мм</t>
  </si>
  <si>
    <t>Ванна моечная 1 секционная Abat ВМП-6-1-5 РЧ, чаша из нержавеющей стали    цельнотянутая, борт, разборн., каркас краш., 635х600х860мм,</t>
  </si>
  <si>
    <t>Тумба из ЛДСП с дверцами под рукомойники</t>
  </si>
  <si>
    <t>Мясорубка электрическая Abat МЭП-300, 300кг/ч, реверс, корпус нерж., 690х420х450мм, 1.9кВт, 380/220В.</t>
  </si>
  <si>
    <t>Машина протирочно-резательная МПР-350М, 350кг/ч резка, 600кг/ч протирка, 640х340х650мм, 1кВт, 380В</t>
  </si>
  <si>
    <t>Стол производственный с бортом СПБ 15-8 (н) 1500*800*870мм</t>
  </si>
  <si>
    <t>Стол разделочный с бортом СРБ-90/60 900*600*870мм</t>
  </si>
  <si>
    <t>Стол разделочно-производственный СР-3/950</t>
  </si>
  <si>
    <t>Стол производственный островной СПО (но) 1300*800*870мм</t>
  </si>
  <si>
    <t>Стол для сбора отходов СПБО (по) 15-8 отверстие круг в центре 1500*800*870мм</t>
  </si>
  <si>
    <t>Стеллаж производственный СКО-12-5, 1200*500*1600мм</t>
  </si>
  <si>
    <t>Стеллаж производственный для посуды кухонной СКН 10-6 нерж. сталь, 1000*600*1600мм</t>
  </si>
  <si>
    <t>Стеллаж напольный для посуды СТС-4, 2 полки для тарелок, 2 полки для стаканов 885х280х1650, полн. нерж.</t>
  </si>
  <si>
    <t>Вентиляционный зонт островной ВЗО-1200х1000х450</t>
  </si>
  <si>
    <t>Ларь металлический для хранения овощей из нержав стали с отверстиями, Кобор ЛО 100/60, 1000х600х850 мм</t>
  </si>
  <si>
    <t>Подтоварник из оцинкованной стали Кобор ПТ 100/60, 1000*600*300мм</t>
  </si>
  <si>
    <t>Мебель для классов</t>
  </si>
  <si>
    <t>Стол безтумбовый из ЛДСП 16мм, 1000*550*750мм</t>
  </si>
  <si>
    <t>Стол для учителя без тумбы из ЛДСП 16мм, 1200*600*750мм</t>
  </si>
  <si>
    <t>Тумба приставная к учительскому столу с дверцами и полками из ЛДСП 16мм Орех Экко, 1600*400*750мм</t>
  </si>
  <si>
    <t>Шкаф металлический архивный Практик АМ-1845/4 (Пенал), 4 отсека с дверями и замками, серый, порошк покрытие, 1830x472x458мм</t>
  </si>
  <si>
    <t>Шкаф металлический - сейф (1 дверный 1200*300*300мм)</t>
  </si>
  <si>
    <t>Сейф (1 ячейка 400*400*300мм)</t>
  </si>
  <si>
    <t>Стол руководителя с подкатной 1 тумбой из ЛДСП Орех Экко, 1200*750*800мм</t>
  </si>
  <si>
    <t>Стол приставной из ЛДСП 16мм Орех Экко, 600*1000*600мм</t>
  </si>
  <si>
    <t>Стол однотумбовый  из ЛДСП 16 мм Орех Экко, 1000*850*700мм</t>
  </si>
  <si>
    <t>Стол 2-х тумбовый из ЛДСП 16мм Орех Экко, 1500*700*750мм</t>
  </si>
  <si>
    <t>Стол компьютерный расширенный двухтумбовый из ЛДСП 16мм Орех Экко, 1500*700*750мм</t>
  </si>
  <si>
    <t>Стул полумягкий офисный ISO с хромированными ножками и тканевой обивкой</t>
  </si>
  <si>
    <t>Стул полумягкий белый на металлических ножках, крашенные белой краской</t>
  </si>
  <si>
    <t>Кресло поворотное рабочее на 5 колесах с газлифтом - "Престиж Гольф" тканевая обивка, черная</t>
  </si>
  <si>
    <t>Кресло поворотное рабочее на 5 колесах с газлифтом и высокой спинкой черный (для директора и завуча)</t>
  </si>
  <si>
    <t>Кресло поворотное Бюджет стандарт, тканевая обивка черная с газлифтом, на 5 колесах</t>
  </si>
  <si>
    <t>Доска школьная с 1-ой рабочей поверхностью зеленого цвета меловая 1700*1000мм</t>
  </si>
  <si>
    <t>Доска школьная с 1-ой рабочей поверхностью разлинованная зеленого цвета меловая 1500*1000мм</t>
  </si>
  <si>
    <t>Доска школьная с 1-ой рабочей поверхностью магнитно-маркерная белая 1000*1000мм</t>
  </si>
  <si>
    <t>Доска магнитно-маркерная с 1 рабочей поверхностью белая 600*1000мм</t>
  </si>
  <si>
    <t>Доска магнитно-маркерная поворотная (мобильная 1500*1000мм)</t>
  </si>
  <si>
    <t>Доска информационная (пробковая поверхность 1000*1000мм)</t>
  </si>
  <si>
    <t>Доска информационная (пробковая поверхность 800*1000мм)</t>
  </si>
  <si>
    <t>Стол ученический 2-х местный регулируемый по высоте, 4-6 ростовой группы 1200*550*750мм</t>
  </si>
  <si>
    <t>Стол для кабинета вычислительной техники 2-х местный из ЛДСП 16мм (1200*600*650мм)</t>
  </si>
  <si>
    <t>Стол компьютерный ученический двухуровневый из ЛДСП 16мм, 900*850*760*900мм</t>
  </si>
  <si>
    <t>Стол ученический 2-х местный 6 ростовой группы из ЛДСП 16 мм, 1200*500*760мм</t>
  </si>
  <si>
    <t>Стол ученический 2-х местный регулируемый 2-4 ростовой группы из ЛДСП 16 мм, 1200*550*700мм</t>
  </si>
  <si>
    <t>Стул ученический на м/к 2-4 ростовой группы  регулируемый 420*450*750мм)</t>
  </si>
  <si>
    <t>Стул ученический 6 ростовой группы 420*450*800мм</t>
  </si>
  <si>
    <t>Шкаф классный для наглядных пособий из ЛДСП 16 мм Орех Экко, 800*460*1800мм</t>
  </si>
  <si>
    <t>Шкаф пристенный для кабинента ОБЖ из ЛДСП 16 мм Орех Экко, 1000*460*1800мм</t>
  </si>
  <si>
    <t>Шкаф гардеробный для класса 3-х дверный  из ЛДСП 16 мм Орех Экко, 1400*1800*460мм</t>
  </si>
  <si>
    <t>Шкаф книжный из ЛДСП 16 мм Орех Экко, 800*1800*400мм</t>
  </si>
  <si>
    <t>Шкаф с полками полузакрытый из ЛДСП 16мм Орех Экко, 800*460*1800мм</t>
  </si>
  <si>
    <t>Шкаф с 2 дверями для одежды  из ЛДСП 16мм Орех Экко, 800*460*1800мм</t>
  </si>
  <si>
    <t>Мебельная стенка для кабинета завуча (шкаф для одежды, шкаф с полками и стеклянными дверями)  из ЛДСП 16 мм 800*460*1800мм</t>
  </si>
  <si>
    <t>Мебельная стенка для кабинета директора (шкаф для одежды, 2 шкафа с полками полузакрытые и стеклянными дверями) из ЛДСП 16 мм 800*460*1800мм</t>
  </si>
  <si>
    <t>Стол для заседаний безтумбовый  из ЛДСП 16 мм Орех Экко, 1200*850*800мм</t>
  </si>
  <si>
    <t>Трибуна в актовый зал из ЛДСП 16 мм Орех Экко</t>
  </si>
  <si>
    <t>Стол обеденный 6-ти местный "Экстра" 1200*600*750мм в комплекте со стульями "Венеция" 6 шт. 410*430*830мм</t>
  </si>
  <si>
    <t>компл</t>
  </si>
  <si>
    <t>Диван мягкий "Ремикс" Рекс-Тайм 3-х местный с подлокотниками с обивкой из кожзаменителя, коричневый</t>
  </si>
  <si>
    <t>Кресло "Трапеция" Top DreamBag 8060, тканевая обивка, 850*800*600мм</t>
  </si>
  <si>
    <t>Кресло Плюшка, экокожа красная</t>
  </si>
  <si>
    <t>Кресло Самба (обивка кожзаменитель черный, палисандр и хромированная ножка)</t>
  </si>
  <si>
    <t>Медицинское оборудование</t>
  </si>
  <si>
    <t>Кушетка медицинская смотровая ММСК-1/// с регилируемым подголовником, белая</t>
  </si>
  <si>
    <t>Ширма медицинская 2-х створчатая (тканевая)</t>
  </si>
  <si>
    <t>Столик инструментальный с тремя полками нержавейка</t>
  </si>
  <si>
    <t>Шкаф медицинский металлический (2-х дверный, белый, 1800*800*400мм)</t>
  </si>
  <si>
    <t>Шкаф для документов (с стеклянными дверцами, белый, 1800*600*400мм)</t>
  </si>
  <si>
    <t>Шкаф для одежды (1 дверный, белый, 1800*400*400мм)</t>
  </si>
  <si>
    <t>Весы медицинские с ростомером</t>
  </si>
  <si>
    <t>Холодильник однокамерный, однокомпрессорный, белый,  5810-62 150*60*60 см</t>
  </si>
  <si>
    <t>Стол врача (однотумбовый, белый, 1000*850*700мм)</t>
  </si>
  <si>
    <t>Облучатель бактерицидный настенный ОБН-75 со шнуром и лампой</t>
  </si>
  <si>
    <t>Контейнер Скорая помошь</t>
  </si>
  <si>
    <t>Для библиотеки</t>
  </si>
  <si>
    <t>Стеллаж библиотечный односторонний СБ-11  из ЛДСП 16 мм Орех Экко (6 полок, 1800*600*250мм)</t>
  </si>
  <si>
    <t>Шкаф картотечный из ЛДСП 16 мм Орех Экко, с 10 ящиками, 1000*1000*800мм</t>
  </si>
  <si>
    <t>Стол-кафедра выдачи книг, из ЛДСП 16 мм Орех Экко (1200*1000*800мм)</t>
  </si>
  <si>
    <t>TV и проекционное оборудование, компьютеры</t>
  </si>
  <si>
    <t>Кронштейн для крепления проекторов CS-PRS-2 (460-650, 120мм)</t>
  </si>
  <si>
    <t>Кронштейн ОМВ Lunar 1 Nero для крепления телевизора</t>
  </si>
  <si>
    <t>Кронштейн Kromax STAR-3 LCD/LED для крепления телевизора</t>
  </si>
  <si>
    <t>Антенна активная Рэмо Сити-Компакт для телевизора</t>
  </si>
  <si>
    <t>Стоимость LED телевизора LG 28LF450U, черный, диагональ 71,1 см</t>
  </si>
  <si>
    <t>LED телевизор LG FULL HD 43LF630V WebOS/TV, черный, диагональ 108см</t>
  </si>
  <si>
    <t>Многофункциональное устройство МФУ Kyocera FS-1020MFP</t>
  </si>
  <si>
    <t>Кабель для проектора 15м HDMI-HDMI</t>
  </si>
  <si>
    <t>Кабель для проектора 5м HDMI-HDMI Philips SWV3434S/10, 5.0м, серия 500</t>
  </si>
  <si>
    <t>Проектор мультимедийный CANON ЕВ-Х31 с пультом управления</t>
  </si>
  <si>
    <t>Мультимедийный короткофокусный проектор BENQ MW820ST (DLP; WXGA; Brightriess; 3000 ANSI) 2.8кг</t>
  </si>
  <si>
    <t>Экран навесной настенный Classic Solution Norma (4:3) 200*153см</t>
  </si>
  <si>
    <t>Стоимость переносного компьютера - ноутбук Lenovo</t>
  </si>
  <si>
    <t>Стоимость переносного компьютера - ноутбук Asus</t>
  </si>
  <si>
    <t>Стоимость персонального компьютера моноблок DEXP Aquilon O108 (HD) Pentium G3240 +клавиатура+манипулятор мышь</t>
  </si>
  <si>
    <t>Доска интерактивная навесная в начальных классах SMARTBoard SBM680 без лотка диагональ 77"</t>
  </si>
  <si>
    <t>Доска интерактивная навесная в копьют кабинете TRIUMPH Board 96" NEW WR/USB IR технология</t>
  </si>
  <si>
    <t>Проводной телефон Panasonic KX-TS2350 RUT</t>
  </si>
  <si>
    <t>Актовый зал</t>
  </si>
  <si>
    <t>Блок стульев с неоткидывающимися сидениями полумягкие с тканевой обивкой на металлокаркасе 2-х местные 1200*500*800мм</t>
  </si>
  <si>
    <t>Блок стульев с неоткидывающимися сидениями полумягкие с тканевой обивкой на металлокаркасе 3-х местные</t>
  </si>
  <si>
    <t>Проектор INFOCUS IN3118HD DLP, 3600 ANSI Lm, HDMI 1.3, VGA</t>
  </si>
  <si>
    <t>Экран интерактивные навесной для актового зала</t>
  </si>
  <si>
    <t>Web камера Logitech Webcam C525 HD</t>
  </si>
  <si>
    <t>Занавес для сцены</t>
  </si>
  <si>
    <t>Кабинеты физики, химии и биологии</t>
  </si>
  <si>
    <t>Комплект демонстрационных столов для кабинета химии СТДП</t>
  </si>
  <si>
    <t>Стол ученический для кабинета химии с краном, сифоном и приемником 1200*550*760мм</t>
  </si>
  <si>
    <t>Стол ученический лабораторный для кабинетов биологии 1200*550*750</t>
  </si>
  <si>
    <t>Стол ученический лабораторный для кабинетов физики с розетками и крючками 1200*550*760мм</t>
  </si>
  <si>
    <t>Шкаф демонстрационный вытяжной ШВ-1</t>
  </si>
  <si>
    <t>Стол для препараторской</t>
  </si>
  <si>
    <t>Стол демонстрационный для кабинетов физики и биологии</t>
  </si>
  <si>
    <t>Комплект электроснабжения кабинета физики КЭФ</t>
  </si>
  <si>
    <t>компл-т</t>
  </si>
  <si>
    <t>Стол лабораторный</t>
  </si>
  <si>
    <t>Для швейного класса</t>
  </si>
  <si>
    <t>Стол ученический 2-х местный из ЛДСП 16мм, 1200*550*750мм</t>
  </si>
  <si>
    <t>Швейная машина Janome TC 1214</t>
  </si>
  <si>
    <t>Швейная машина Janome Juno TC 1512</t>
  </si>
  <si>
    <t>Зеркало настенное  495*1040мм</t>
  </si>
  <si>
    <t>Зеркало настенное 1690*590мм с багетами</t>
  </si>
  <si>
    <t>Вешалка настенная на 5 крючков из ЛДСП 16 мм Орех Экко и металлическими крючками для одежды</t>
  </si>
  <si>
    <t>Стол универсальный для сервировки и раскроя ткани 1200*1200*750мм</t>
  </si>
  <si>
    <t>Для мастерских</t>
  </si>
  <si>
    <t>Станок вертикально-сверлильный</t>
  </si>
  <si>
    <t>Верстак столярный 1040*530*840мм с табуретом винтовым М92</t>
  </si>
  <si>
    <t>Верстак слесарный с металлическим покрытием 1040*530*840мм с табуретом винтовым М92</t>
  </si>
  <si>
    <t>Верстак слесарный с металлическим покрытием 1040*530*840мм</t>
  </si>
  <si>
    <t>Стеллаж пристенный инструментальный с 4 полками 1270*510*1800мм</t>
  </si>
  <si>
    <t>Станок настольный деревообрабатывающий ученический</t>
  </si>
  <si>
    <t>Тиски слесарные 100мм с наковальней</t>
  </si>
  <si>
    <t>Заголовок</t>
  </si>
  <si>
    <t>Вешалка гардеробная школьная 2-х сторонняя (1,5м) из ЛДСП 16 мм Орех Экко и металлическими крючками для одежды</t>
  </si>
  <si>
    <t>Вешалка гардеробная школьная 2-х сторонняя (2,1м) из ЛДСП 16 мм Орех Экко и металлическими крючками для одежды</t>
  </si>
  <si>
    <t>Вешалка гардеробная школьная 1 сторонняя (1,5м) из ЛДСП 16 мм Орех Экко и металлическими крючками для одежды</t>
  </si>
  <si>
    <t>Вешалка гардеробная школьная 1 сторонняя (1,0м) из ЛДСП 16 мм Орех Экко и металлическими крючками для одежды</t>
  </si>
  <si>
    <t>Стойка-ограждение для гардероба с полками из ЛДСП 16 мм Орех Экко 1300мм</t>
  </si>
  <si>
    <t>м</t>
  </si>
  <si>
    <t>Вешалка настенная на 2 крючка  из ЛДСП 16 мм Орех Экко и металлическими крючками для одежды</t>
  </si>
  <si>
    <t>Ведро педальное пластиковое на 11л</t>
  </si>
  <si>
    <t>Шкаф для хранения уборочного инвентаря металлический 1 дверный, 500*500*1800мм</t>
  </si>
  <si>
    <t>Шкаф для хранения белья  из ЛДСП 16 мм Орех Экко 800*460*1800мм</t>
  </si>
  <si>
    <t>Стеллаж в спортзал для инвентаря</t>
  </si>
  <si>
    <t>Комплект для занятий и сдачи норм ГТО (лазерное оборудование - камера и 2+1 устройства излучатели)</t>
  </si>
  <si>
    <t>Подъемник для маломобильных групп населения на 250кг без сопровождающего</t>
  </si>
  <si>
    <t>Банкетка двухместная мягкая с хромированными ножками 1000*460мм</t>
  </si>
  <si>
    <t>Вазоны бетонные</t>
  </si>
  <si>
    <t>Скамейка уличная с металлическими ножками</t>
  </si>
  <si>
    <t>Урна металлическая уличная поворотная с крышкой</t>
  </si>
  <si>
    <t>Емкость для мусора пластиковая на 360 л на колесах</t>
  </si>
  <si>
    <t>Стол ученический для лингафонного кабинета на 2 места (доукомплектация)</t>
  </si>
  <si>
    <t>Доска школьная с 1-ой рабочей поверхностью (зеленого цвета меловая 1200*1000мм)</t>
  </si>
  <si>
    <t>Доска школьная с 1-ой рабочей поверхностью (зеленого цвета меловая 750*1000мм)</t>
  </si>
  <si>
    <t>Сетка баскетбольная игровая трехцветная</t>
  </si>
  <si>
    <t>Сетка тренировочная баскетбольная нить 3,1мм</t>
  </si>
  <si>
    <t>Сетка тренировочная баскетбольная нить 4,5мм</t>
  </si>
  <si>
    <t>Кольцо басктбольное усиленное красного цвета</t>
  </si>
  <si>
    <t>Щит баскетбольный игровой цельный пластиковый</t>
  </si>
  <si>
    <t>Ферма баскетбольная настенная к игровому щиту вынос 0,5м</t>
  </si>
  <si>
    <t>Щит тренировочный фанерный баскетбольный</t>
  </si>
  <si>
    <t>Стойка баскетбольная со щитом, кольцом и сеткой металлической (стритбол)</t>
  </si>
  <si>
    <t>Стойка волейбольная универсальная с системой натяжения</t>
  </si>
  <si>
    <t>пара</t>
  </si>
  <si>
    <t>Стойка волейбольная пристенная белая</t>
  </si>
  <si>
    <t>Стойка волейбольная уличная  со стаканами и системой натяжения</t>
  </si>
  <si>
    <t>Сетка волейбольная белая нить диам 2,2мм</t>
  </si>
  <si>
    <t>Сетка волейбольная нить диам 3,1мм белая с натяжкой</t>
  </si>
  <si>
    <t>Сетка волейбольная d 3,1мм ЧЕРНАЯ обшитая с четырех сторон</t>
  </si>
  <si>
    <t>Трос для сетки волейбольной металлический</t>
  </si>
  <si>
    <t>Скамья гимнастическая super-euro деревянная 3000мм</t>
  </si>
  <si>
    <t>Скамья гимнастическая с металлическими ножками 3000 мм</t>
  </si>
  <si>
    <t>Скамья из м/к серог цвета с  вешалкой для раздевания по 3 двойных крюка деревянный</t>
  </si>
  <si>
    <t>Скамья из м/к серог цвета с  вешалкой для раздевания по 6 крючков фанерованный</t>
  </si>
  <si>
    <t>Стенка гимнастическая деревянная 2,4*0,8м</t>
  </si>
  <si>
    <t>Стенка гимнастическая ПБ-24-1м</t>
  </si>
  <si>
    <t>Крепление стенки гимнастической металлическое (верхнее и нижнее)</t>
  </si>
  <si>
    <t>Тренажер навесной на стенку гимнастическую универсальный серый</t>
  </si>
  <si>
    <t>Тренажер навесной на стенку гимнастическую синий</t>
  </si>
  <si>
    <t>Брусья гимнастические мужские с параллельными жердями синие</t>
  </si>
  <si>
    <t>Брусья гимнастические мужские мужские (массовые) Старт серые</t>
  </si>
  <si>
    <t>Козел гимнастический прыжковый</t>
  </si>
  <si>
    <t>Козел гимнастический  изменяемой высоты</t>
  </si>
  <si>
    <t>Мостик прыжковый гимнастический подкидной</t>
  </si>
  <si>
    <t>Канат для лазания дл. 6м белый</t>
  </si>
  <si>
    <t>Канат для лазания дл. 5м</t>
  </si>
  <si>
    <t>Подвеска потолочная для каната для лазания</t>
  </si>
  <si>
    <t>Щит для метания мяча навесной синий</t>
  </si>
  <si>
    <t>Щит для метания мяча школьный (700х700 mm) уличный</t>
  </si>
  <si>
    <t>Мяч для метания резиновый 150г черный</t>
  </si>
  <si>
    <t>Граната для метания 0,7кг</t>
  </si>
  <si>
    <t>Граната для метания 0,5кг</t>
  </si>
  <si>
    <t>Штанга тренировочная хромированный гриф для обрезинен дисков 80кг</t>
  </si>
  <si>
    <t>Гантели тренировочные на 10кг с хромированной ручкой и обрезиненными дисками</t>
  </si>
  <si>
    <t>Диск гантельный 1,25 кг черный обрезиненный</t>
  </si>
  <si>
    <t>Диск гантельный 2,5 кг черный обрезиненный</t>
  </si>
  <si>
    <t>Гиря 10кг</t>
  </si>
  <si>
    <t>Гиря 16кг</t>
  </si>
  <si>
    <t>Гиря 24кг</t>
  </si>
  <si>
    <t>Мат чехол винил кожа + поролон разм 2,0*1,0*0,1м синий</t>
  </si>
  <si>
    <t>Мат поролоновый + чехол оранжевый размеры 2,0*1,0*0,1м</t>
  </si>
  <si>
    <t>Мяч футбольный синт. кожа (термополиуретан) белый</t>
  </si>
  <si>
    <t>Мяч волейбольный Mikasa VSO 2000 (сшитый)</t>
  </si>
  <si>
    <t>Мяч волейбольный клееный из полиуритана</t>
  </si>
  <si>
    <t>Мяч баскетбольный игровой Spalding коричневый</t>
  </si>
  <si>
    <t>Мяч баскетбольный №7 тренировочный композитная кожа Molten</t>
  </si>
  <si>
    <t>Сетка заградительная ячейка 100мм нить 2,2 мм</t>
  </si>
  <si>
    <t>м2</t>
  </si>
  <si>
    <t>Лабиринт Зиг заг крашенный</t>
  </si>
  <si>
    <t>Уличный спортивный комплекс крашенный (шведская стенка с рукоходом, турниками, стол для армрестлинга, скамьи для пресса, стенд для метания (олимп кольца)</t>
  </si>
  <si>
    <t>Кольца гимнастические из прочной водостойкой фанеры диам 235мм</t>
  </si>
  <si>
    <t>Подвеска настенная для колец гимнастических с системой подъема колец вынос 2600мм</t>
  </si>
  <si>
    <t>Стол для настолного тенниса всепогодный на колесах</t>
  </si>
  <si>
    <t>Тележка для перевозки брусьев металлическая серая</t>
  </si>
  <si>
    <t>Тележка металлическая для перевозки снарядов красног цвета 680*500*100мм</t>
  </si>
  <si>
    <t>Тележка фанерная для перевозки матов на роликах (6шт) 1500*850*100мм</t>
  </si>
  <si>
    <t>Контейнер фанерный для компактного хранения и перевозки спортивного инвентаря с 4-мя  роликами 1100*700*425мм</t>
  </si>
  <si>
    <t>Стол теннисный складной с сеткой для игры в помещении синий 2740*1525*760мм</t>
  </si>
  <si>
    <t>Ворота футбольные металлические крашенные профстандарт (2 шт)</t>
  </si>
  <si>
    <t>Сетка футбольная ячейка белая 100мм (пара)</t>
  </si>
  <si>
    <t>Оборудование, мебель</t>
  </si>
  <si>
    <t>Для спортзала</t>
  </si>
  <si>
    <t>Оборудование лингафонного кабинета  на 12 учащихся в комплекте:  столы, блок питания, пульт учителя, пульты учеников, телефонно-микрофонные гарнитуры учителя и учеников, кабели, разъёмы</t>
  </si>
  <si>
    <t>к-т</t>
  </si>
  <si>
    <t>Для лингафонного кабинета</t>
  </si>
  <si>
    <t>Компактная канализационная установка SOLOLIFT 2СWC-3</t>
  </si>
  <si>
    <t>Канализация ПРУ</t>
  </si>
  <si>
    <t xml:space="preserve">Силовое электрооборудование ПРУ </t>
  </si>
  <si>
    <t>Устройство вводное ВРУК2-11-01</t>
  </si>
  <si>
    <t>Пункт распределительный ПР8513-31-10-11-54</t>
  </si>
  <si>
    <t>Пускатели электромагнитные нереверсивные, с тепловым реле с кнопками управления ПМЛ-1220 02В</t>
  </si>
  <si>
    <t xml:space="preserve"> Оборудование ПРУ</t>
  </si>
  <si>
    <t>Трехярусные крашенные нары для убежищ</t>
  </si>
  <si>
    <t>СТОИМОСТЬ ПЕРЕДАВАЕМОГО ИМУЩЕСТВА ОБЪЕКТА</t>
  </si>
  <si>
    <t xml:space="preserve">"Завершение объекта кап.строительства "под ключ"-средняя общеобразовательная школа на 200 учащихся мест, </t>
  </si>
  <si>
    <t>Видеонаблюдение</t>
  </si>
  <si>
    <t>Видеорегистратор 32 канальный</t>
  </si>
  <si>
    <t>Видеокамера</t>
  </si>
  <si>
    <t xml:space="preserve"> Комплектная трансформаторная подстанция </t>
  </si>
  <si>
    <t>Комплектная трансформаторная подстанция типа КТПН-Т-160/10(6)/0,4кВ</t>
  </si>
  <si>
    <t>Трансформаторы маслянные типа ТМГ 160/10,6/0,4</t>
  </si>
  <si>
    <t>Секционирующий пункт</t>
  </si>
  <si>
    <t>Пункт секционирования 10кв КРН-10У1.С с выключателем нагрузки и разъединителем РЛНДМ-СЭЩ1-10/400 с подставкой</t>
  </si>
  <si>
    <t>Дизельная электростанция</t>
  </si>
  <si>
    <t>Электроагрегат фирмы ''FPT GS'' с дизельным двигателем ''IVECO'' 120квт в кожухе с АВР и наладка</t>
  </si>
  <si>
    <t>Противопожарная насосная</t>
  </si>
  <si>
    <t>Насосы (агрегаты) консольные одноступенчатые на плите марки К80-50-200, с электродвигателем</t>
  </si>
  <si>
    <t>Насос погружной дренажный GRUNDFOS Unilift KP 150-M1, напряжение 230 В, с обратным клапаном</t>
  </si>
  <si>
    <t>компл.</t>
  </si>
  <si>
    <t>Силовое оборудование, Противопож насосная</t>
  </si>
  <si>
    <t>АВР</t>
  </si>
  <si>
    <t>Очистные сооружения</t>
  </si>
  <si>
    <t>Канализационные очистные сооружения "Blorey KOC-A20"</t>
  </si>
  <si>
    <t>Канализационная насосная станция Blorey</t>
  </si>
  <si>
    <t>Установка обеззараживания стока</t>
  </si>
  <si>
    <t>Насос TOS-4-BE2 2200х34:2,47:1,18</t>
  </si>
  <si>
    <t>Силовое оборудование котельной</t>
  </si>
  <si>
    <t>Вводно - распределительное устройство типа ВРУК-11-10УХЛ4</t>
  </si>
  <si>
    <t>Щит распределительный типа ПР8513.ЩС</t>
  </si>
  <si>
    <t>Тепломеханическое оборудование котельной</t>
  </si>
  <si>
    <t>Котел стальной, водогрейный,  жаротрубный, двухходовой RIM MAX 630 Россия</t>
  </si>
  <si>
    <t>Блок управления БУК к RIM MAX 630</t>
  </si>
  <si>
    <t>Бак мембранный REFLEX DE  33, 10бар/700С</t>
  </si>
  <si>
    <t>Бак мембранный REFLEX N500 6бар,1200С</t>
  </si>
  <si>
    <t>Теплообменник РОСВЕП Швеция 600 КВт   GLD-013-V-4-P-46 ( водоподогревателя пластинчатого разборного с площадью теплопередачи 5,63 м2 )</t>
  </si>
  <si>
    <t>Насос циркуляционный сетевой WILO  IPL65/130-4.2</t>
  </si>
  <si>
    <t>Насосы циркуляционные для отопления "WILO" серии TOP-S 65/13 DM производительностью 50 м3/час</t>
  </si>
  <si>
    <t>Насос циркуляционный ГВС WILO  TOP-Z25/10 EM</t>
  </si>
  <si>
    <t>Насосная станция повышения давления с гидробаком WILO HMP605 EM</t>
  </si>
  <si>
    <t>Счетчик воды универсальный, марка ВСКМ 90-50</t>
  </si>
  <si>
    <t>Счетчик холодной воды, марка ВСХ-20</t>
  </si>
  <si>
    <t>Электронный преобразователь солей жесткости «ТЕРМИТ-М»  модель ТМ-120</t>
  </si>
  <si>
    <t>Электронный преобразователь солей жесткости «ТЕРМИТ»  модель Т-35</t>
  </si>
  <si>
    <t>Газовая горелка двухступенчатая GAS P 70|2 CE TL+R.CE D 1 1/2”</t>
  </si>
  <si>
    <t>Сигнализатор загазованности по метану  Seitron  Италия  RGDMETMP1</t>
  </si>
  <si>
    <t>Сигнализатор загазованности по СО Seitron  Италия  RGDCOОMP-1</t>
  </si>
  <si>
    <t>КИП и электро оборудование котельной</t>
  </si>
  <si>
    <t>Газоснабжение внутренние устройства котельной</t>
  </si>
  <si>
    <t>Нежилое здание-школа на 200 учащихся мест, площадью 4673,9 м2, адрес -РСО-Алания, Пригородный район, с.Н.Саниба, ул.Т.К. Агузарова, 144</t>
  </si>
  <si>
    <t>Нежилое здание-газовая котельная к школе, площадью 76,7 м2, адрес -РСО-Алания, Пригородный район, с.Н.Саниба, ул.Т.К. Агузарова, 144</t>
  </si>
  <si>
    <t>Итого стоимость оборудования</t>
  </si>
  <si>
    <t>Стоимость оборудования котельной</t>
  </si>
  <si>
    <t>Врио Министра</t>
  </si>
  <si>
    <t>И.С. Азимова</t>
  </si>
  <si>
    <t>Главный бухгалтер</t>
  </si>
  <si>
    <t>М.Б. Бекузарова</t>
  </si>
  <si>
    <t>РСО-Алания, Пригородный р-н, с.Ниж.Саниба, ул.Т.К.Агузарова, 144</t>
  </si>
  <si>
    <t>ВСЕГО,
руб.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</si>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</sst>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color theme="3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6" fillId="0" borderId="0"/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1" fillId="0" borderId="0">
      <alignment vertical="top"/>
    </xf>
    <xf numFmtId="0" fontId="7" fillId="0" borderId="1">
      <alignment horizontal="center" vertical="top"/>
    </xf>
    <xf numFmtId="0" fontId="7" fillId="0" borderId="1">
      <alignment horizontal="center" vertical="center"/>
    </xf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6" fillId="0" borderId="0"/>
    <xf numFmtId="0" fontId="2" fillId="0" borderId="0">
      <alignment horizontal="center"/>
    </xf>
    <xf numFmtId="0" fontId="2" fillId="0" borderId="0">
      <alignment horizontal="left" vertical="top"/>
    </xf>
    <xf numFmtId="0" fontId="2" fillId="0" borderId="0"/>
    <xf numFmtId="0" fontId="10" fillId="0" borderId="5" applyNumberFormat="0" applyFill="0" applyAlignment="0" applyProtection="0"/>
    <xf numFmtId="0" fontId="1" fillId="0" borderId="0"/>
    <xf numFmtId="0" fontId="1" fillId="0" borderId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</cellStyleXfs>
  <cellXfs count="190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>
      <alignment vertical="top" wrapText="1"/>
    </xf>
    <xf numFmtId="0" fontId="4" fillId="0" borderId="0" xfId="0" applyFont="1" applyBorder="1"/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16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4" fillId="0" borderId="0" xfId="0" applyNumberFormat="1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right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right" vertical="top" wrapText="1"/>
    </xf>
    <xf numFmtId="2" fontId="2" fillId="2" borderId="1" xfId="0" applyNumberFormat="1" applyFont="1" applyFill="1" applyBorder="1"/>
    <xf numFmtId="0" fontId="2" fillId="2" borderId="4" xfId="0" applyNumberFormat="1" applyFont="1" applyFill="1" applyBorder="1" applyAlignment="1">
      <alignment horizontal="right" vertical="top" wrapText="1"/>
    </xf>
    <xf numFmtId="4" fontId="8" fillId="2" borderId="4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right" vertical="top" wrapText="1"/>
    </xf>
    <xf numFmtId="0" fontId="5" fillId="0" borderId="0" xfId="0" applyFont="1"/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1" fontId="2" fillId="0" borderId="4" xfId="0" applyNumberFormat="1" applyFont="1" applyBorder="1" applyAlignment="1">
      <alignment horizontal="right" vertical="top" wrapText="1"/>
    </xf>
    <xf numFmtId="4" fontId="8" fillId="0" borderId="1" xfId="0" applyNumberFormat="1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2" fillId="0" borderId="0" xfId="0" applyFont="1"/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8" fillId="0" borderId="6" xfId="16" applyFont="1" applyBorder="1" applyAlignment="1">
      <alignment horizontal="left" vertical="center"/>
    </xf>
    <xf numFmtId="0" fontId="8" fillId="0" borderId="3" xfId="16" applyFont="1" applyBorder="1" applyAlignment="1">
      <alignment horizontal="left" vertical="center"/>
    </xf>
    <xf numFmtId="0" fontId="8" fillId="0" borderId="7" xfId="16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</cellXfs>
  <cellStyles count="50">
    <cellStyle name="Акт" xfId="1"/>
    <cellStyle name="АктМТСН" xfId="2"/>
    <cellStyle name="ВедРесурсов" xfId="3"/>
    <cellStyle name="ВедРесурсовАкт" xfId="4"/>
    <cellStyle name="Заголовок 2" xfId="27" builtinId="17" hidden="1"/>
    <cellStyle name="Заголовок 2" xfId="30" builtinId="17" hidden="1"/>
    <cellStyle name="Заголовок 2" xfId="31" builtinId="17" hidden="1"/>
    <cellStyle name="Заголовок 2" xfId="32" builtinId="17" hidden="1"/>
    <cellStyle name="Заголовок 2" xfId="33" builtinId="17" hidden="1"/>
    <cellStyle name="Заголовок 2" xfId="34" builtinId="17" hidden="1"/>
    <cellStyle name="Заголовок 2" xfId="35" builtinId="17" hidden="1"/>
    <cellStyle name="Заголовок 2" xfId="36" builtinId="17" hidden="1"/>
    <cellStyle name="Заголовок 2" xfId="37" builtinId="17" hidden="1"/>
    <cellStyle name="Заголовок 2" xfId="38" builtinId="17" hidden="1"/>
    <cellStyle name="Заголовок 2" xfId="39" builtinId="17" hidden="1"/>
    <cellStyle name="Заголовок 2" xfId="40" builtinId="17" hidden="1"/>
    <cellStyle name="Заголовок 2" xfId="41" builtinId="17" hidden="1"/>
    <cellStyle name="Заголовок 2" xfId="42" builtinId="17" hidden="1"/>
    <cellStyle name="Заголовок 2" xfId="43" builtinId="17" hidden="1"/>
    <cellStyle name="Заголовок 2" xfId="44" builtinId="17" hidden="1"/>
    <cellStyle name="Заголовок 2" xfId="45" builtinId="17" hidden="1"/>
    <cellStyle name="Заголовок 2" xfId="46" builtinId="17" hidden="1"/>
    <cellStyle name="Заголовок 2" xfId="47" builtinId="17" hidden="1"/>
    <cellStyle name="Заголовок 2" xfId="48" builtinId="17" hidden="1"/>
    <cellStyle name="Заголовок 2" xfId="49" builtinId="17" hidden="1"/>
    <cellStyle name="Индексы" xfId="5"/>
    <cellStyle name="Индексы 2" xfId="28"/>
    <cellStyle name="Итоги" xfId="6"/>
    <cellStyle name="ИтогоАктБазЦ" xfId="7"/>
    <cellStyle name="ИтогоАктБИМ" xfId="8"/>
    <cellStyle name="ИтогоАктРесМет" xfId="9"/>
    <cellStyle name="ИтогоАктТекЦ" xfId="10"/>
    <cellStyle name="ИтогоБазЦ" xfId="11"/>
    <cellStyle name="ИтогоБИМ" xfId="12"/>
    <cellStyle name="ИтогоРесМет" xfId="13"/>
    <cellStyle name="ИтогоТекЦ" xfId="14"/>
    <cellStyle name="ЛокСмета" xfId="15"/>
    <cellStyle name="ЛокСмМТСН" xfId="16"/>
    <cellStyle name="М29" xfId="17"/>
    <cellStyle name="ОбСмета" xfId="18"/>
    <cellStyle name="Обычный" xfId="0" builtinId="0"/>
    <cellStyle name="Параметр" xfId="19"/>
    <cellStyle name="ПеременныеСметы" xfId="20"/>
    <cellStyle name="РесСмета" xfId="21"/>
    <cellStyle name="СводкаСтоимРаб" xfId="22"/>
    <cellStyle name="СводРасч" xfId="23"/>
    <cellStyle name="СводРасч 2" xfId="29"/>
    <cellStyle name="Титул" xfId="24"/>
    <cellStyle name="Хвост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I336"/>
  <sheetViews>
    <sheetView showGridLines="0" tabSelected="1" topLeftCell="A322" zoomScaleNormal="100" zoomScaleSheetLayoutView="120" workbookViewId="0">
      <selection activeCell="K341" sqref="K341"/>
    </sheetView>
  </sheetViews>
  <sheetFormatPr defaultColWidth="8.85546875" defaultRowHeight="12.75" x14ac:dyDescent="0.2"/>
  <cols>
    <col min="1" max="1" width="5.28515625" style="6" customWidth="1"/>
    <col min="2" max="2" width="49.28515625" style="6" customWidth="1"/>
    <col min="3" max="3" width="12.140625" style="6" customWidth="1"/>
    <col min="4" max="5" width="10.28515625" style="6" customWidth="1"/>
    <col min="6" max="6" width="14.28515625" style="6" customWidth="1"/>
    <col min="7" max="11" width="9.140625" style="1" customWidth="1"/>
    <col min="12" max="16384" width="8.85546875" style="1"/>
  </cols>
  <sheetData>
    <row r="1" spans="1:9" s="92" customFormat="1" x14ac:dyDescent="0.2">
      <c r="A1" s="184" t="s">
        <v>274</v>
      </c>
      <c r="B1" s="184"/>
      <c r="C1" s="184"/>
      <c r="D1" s="184"/>
      <c r="E1" s="184"/>
      <c r="F1" s="184"/>
    </row>
    <row r="2" spans="1:9" s="92" customFormat="1" x14ac:dyDescent="0.2">
      <c r="A2" s="184" t="s">
        <v>275</v>
      </c>
      <c r="B2" s="184"/>
      <c r="C2" s="184"/>
      <c r="D2" s="184"/>
      <c r="E2" s="184"/>
      <c r="F2" s="184"/>
    </row>
    <row r="3" spans="1:9" s="92" customFormat="1" x14ac:dyDescent="0.2">
      <c r="A3" s="184" t="s">
        <v>327</v>
      </c>
      <c r="B3" s="184"/>
      <c r="C3" s="184"/>
      <c r="D3" s="184"/>
      <c r="E3" s="184"/>
      <c r="F3" s="184"/>
    </row>
    <row r="5" spans="1:9" ht="25.5" customHeight="1" x14ac:dyDescent="0.2">
      <c r="A5" s="7" t="s">
        <v>0</v>
      </c>
      <c r="B5" s="7" t="s">
        <v>329</v>
      </c>
      <c r="C5" s="7" t="s">
        <v>1</v>
      </c>
      <c r="D5" s="7" t="s">
        <v>2</v>
      </c>
      <c r="E5" s="7" t="s">
        <v>10</v>
      </c>
      <c r="F5" s="7" t="s">
        <v>328</v>
      </c>
    </row>
    <row r="6" spans="1:9" s="2" customFormat="1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9" s="5" customFormat="1" ht="19.350000000000001" customHeight="1" x14ac:dyDescent="0.2">
      <c r="A7" s="174" t="s">
        <v>20</v>
      </c>
      <c r="B7" s="175"/>
      <c r="C7" s="175"/>
      <c r="D7" s="175"/>
      <c r="E7" s="175"/>
      <c r="F7" s="175"/>
    </row>
    <row r="8" spans="1:9" s="4" customFormat="1" x14ac:dyDescent="0.2">
      <c r="A8" s="9"/>
      <c r="B8" s="10" t="s">
        <v>5</v>
      </c>
      <c r="C8" s="11" t="s">
        <v>3</v>
      </c>
      <c r="D8" s="12">
        <v>1</v>
      </c>
      <c r="E8" s="13">
        <v>96727</v>
      </c>
      <c r="F8" s="13">
        <v>96727</v>
      </c>
      <c r="G8" s="5"/>
      <c r="H8" s="20"/>
      <c r="I8" s="5"/>
    </row>
    <row r="9" spans="1:9" s="2" customFormat="1" x14ac:dyDescent="0.2">
      <c r="A9" s="9"/>
      <c r="B9" s="10" t="s">
        <v>6</v>
      </c>
      <c r="C9" s="11" t="s">
        <v>3</v>
      </c>
      <c r="D9" s="12">
        <v>1</v>
      </c>
      <c r="E9" s="13">
        <v>54460</v>
      </c>
      <c r="F9" s="13">
        <v>54460</v>
      </c>
      <c r="G9" s="5"/>
      <c r="H9" s="20"/>
      <c r="I9" s="5"/>
    </row>
    <row r="10" spans="1:9" x14ac:dyDescent="0.2">
      <c r="A10" s="9"/>
      <c r="B10" s="10" t="s">
        <v>7</v>
      </c>
      <c r="C10" s="11" t="s">
        <v>3</v>
      </c>
      <c r="D10" s="12">
        <v>1</v>
      </c>
      <c r="E10" s="13">
        <v>42880</v>
      </c>
      <c r="F10" s="13">
        <v>42880</v>
      </c>
      <c r="G10" s="5"/>
      <c r="H10" s="5"/>
      <c r="I10" s="5"/>
    </row>
    <row r="11" spans="1:9" s="2" customFormat="1" x14ac:dyDescent="0.2">
      <c r="A11" s="9"/>
      <c r="B11" s="10" t="s">
        <v>8</v>
      </c>
      <c r="C11" s="11" t="s">
        <v>3</v>
      </c>
      <c r="D11" s="12">
        <v>1</v>
      </c>
      <c r="E11" s="13">
        <v>54267</v>
      </c>
      <c r="F11" s="13">
        <v>54267</v>
      </c>
      <c r="G11" s="5"/>
      <c r="H11" s="5"/>
      <c r="I11" s="5"/>
    </row>
    <row r="12" spans="1:9" s="3" customFormat="1" x14ac:dyDescent="0.2">
      <c r="A12" s="9"/>
      <c r="B12" s="10" t="s">
        <v>9</v>
      </c>
      <c r="C12" s="11" t="s">
        <v>3</v>
      </c>
      <c r="D12" s="12">
        <v>13</v>
      </c>
      <c r="E12" s="19">
        <f>ROUND(F12/D12,0)</f>
        <v>10715</v>
      </c>
      <c r="F12" s="13">
        <v>139299</v>
      </c>
      <c r="G12" s="5"/>
      <c r="H12" s="5"/>
      <c r="I12" s="5"/>
    </row>
    <row r="13" spans="1:9" s="3" customFormat="1" x14ac:dyDescent="0.2">
      <c r="A13" s="14"/>
      <c r="B13" s="15" t="s">
        <v>4</v>
      </c>
      <c r="C13" s="16" t="s">
        <v>3</v>
      </c>
      <c r="D13" s="17">
        <v>1</v>
      </c>
      <c r="E13" s="18">
        <v>70797</v>
      </c>
      <c r="F13" s="18">
        <v>70797</v>
      </c>
      <c r="G13" s="5"/>
      <c r="H13" s="5"/>
      <c r="I13" s="5"/>
    </row>
    <row r="14" spans="1:9" s="3" customFormat="1" x14ac:dyDescent="0.2">
      <c r="A14" s="14"/>
      <c r="B14" s="15"/>
      <c r="C14" s="16"/>
      <c r="D14" s="17"/>
      <c r="E14" s="27"/>
      <c r="F14" s="37">
        <f>SUM(F8:F13)</f>
        <v>458430</v>
      </c>
      <c r="G14" s="5"/>
      <c r="H14" s="5"/>
      <c r="I14" s="5"/>
    </row>
    <row r="15" spans="1:9" ht="15" x14ac:dyDescent="0.2">
      <c r="A15" s="174" t="s">
        <v>19</v>
      </c>
      <c r="B15" s="175"/>
      <c r="C15" s="175"/>
      <c r="D15" s="175"/>
      <c r="E15" s="175"/>
      <c r="F15" s="175"/>
      <c r="G15" s="5"/>
      <c r="H15" s="5"/>
      <c r="I15" s="5"/>
    </row>
    <row r="16" spans="1:9" x14ac:dyDescent="0.2">
      <c r="A16" s="29"/>
      <c r="B16" s="30" t="s">
        <v>11</v>
      </c>
      <c r="C16" s="31" t="s">
        <v>3</v>
      </c>
      <c r="D16" s="32">
        <v>5</v>
      </c>
      <c r="E16" s="33">
        <v>18567</v>
      </c>
      <c r="F16" s="33">
        <v>92835</v>
      </c>
      <c r="G16" s="4"/>
      <c r="H16" s="4"/>
      <c r="I16" s="4"/>
    </row>
    <row r="17" spans="1:6" x14ac:dyDescent="0.2">
      <c r="A17" s="29"/>
      <c r="B17" s="30" t="s">
        <v>13</v>
      </c>
      <c r="C17" s="31" t="s">
        <v>3</v>
      </c>
      <c r="D17" s="32">
        <v>1</v>
      </c>
      <c r="E17" s="33">
        <v>20428</v>
      </c>
      <c r="F17" s="33">
        <v>20428</v>
      </c>
    </row>
    <row r="18" spans="1:6" x14ac:dyDescent="0.2">
      <c r="A18" s="29"/>
      <c r="B18" s="30" t="s">
        <v>14</v>
      </c>
      <c r="C18" s="31" t="s">
        <v>3</v>
      </c>
      <c r="D18" s="32">
        <v>1</v>
      </c>
      <c r="E18" s="33">
        <v>25673</v>
      </c>
      <c r="F18" s="33">
        <v>25673</v>
      </c>
    </row>
    <row r="19" spans="1:6" x14ac:dyDescent="0.2">
      <c r="A19" s="29"/>
      <c r="B19" s="30" t="s">
        <v>15</v>
      </c>
      <c r="C19" s="31" t="s">
        <v>3</v>
      </c>
      <c r="D19" s="32">
        <v>2</v>
      </c>
      <c r="E19" s="33">
        <v>5824</v>
      </c>
      <c r="F19" s="33">
        <v>11648</v>
      </c>
    </row>
    <row r="20" spans="1:6" x14ac:dyDescent="0.2">
      <c r="A20" s="29"/>
      <c r="B20" s="30" t="s">
        <v>16</v>
      </c>
      <c r="C20" s="31" t="s">
        <v>3</v>
      </c>
      <c r="D20" s="32">
        <v>1</v>
      </c>
      <c r="E20" s="33">
        <v>10614</v>
      </c>
      <c r="F20" s="33">
        <v>10614</v>
      </c>
    </row>
    <row r="21" spans="1:6" x14ac:dyDescent="0.2">
      <c r="A21" s="29"/>
      <c r="B21" s="30" t="s">
        <v>17</v>
      </c>
      <c r="C21" s="31" t="s">
        <v>3</v>
      </c>
      <c r="D21" s="32">
        <v>12</v>
      </c>
      <c r="E21" s="33">
        <v>2866</v>
      </c>
      <c r="F21" s="33">
        <v>34392</v>
      </c>
    </row>
    <row r="22" spans="1:6" x14ac:dyDescent="0.2">
      <c r="A22" s="34" t="s">
        <v>12</v>
      </c>
      <c r="B22" s="35" t="s">
        <v>18</v>
      </c>
      <c r="C22" s="34" t="s">
        <v>12</v>
      </c>
      <c r="D22" s="36"/>
      <c r="E22" s="28"/>
      <c r="F22" s="37">
        <v>195590</v>
      </c>
    </row>
    <row r="23" spans="1:6" ht="15" x14ac:dyDescent="0.2">
      <c r="A23" s="174" t="s">
        <v>29</v>
      </c>
      <c r="B23" s="175"/>
      <c r="C23" s="175"/>
      <c r="D23" s="175"/>
      <c r="E23" s="175"/>
      <c r="F23" s="175"/>
    </row>
    <row r="24" spans="1:6" x14ac:dyDescent="0.2">
      <c r="A24" s="38"/>
      <c r="B24" s="39" t="s">
        <v>21</v>
      </c>
      <c r="C24" s="40" t="s">
        <v>3</v>
      </c>
      <c r="D24" s="41">
        <v>3</v>
      </c>
      <c r="E24" s="48">
        <v>3404</v>
      </c>
      <c r="F24" s="42">
        <v>10211</v>
      </c>
    </row>
    <row r="25" spans="1:6" x14ac:dyDescent="0.2">
      <c r="A25" s="38"/>
      <c r="B25" s="39" t="s">
        <v>22</v>
      </c>
      <c r="C25" s="40" t="s">
        <v>3</v>
      </c>
      <c r="D25" s="41">
        <v>3</v>
      </c>
      <c r="E25" s="48">
        <v>6630</v>
      </c>
      <c r="F25" s="42">
        <v>19891</v>
      </c>
    </row>
    <row r="26" spans="1:6" x14ac:dyDescent="0.2">
      <c r="A26" s="43"/>
      <c r="B26" s="44" t="s">
        <v>23</v>
      </c>
      <c r="C26" s="45" t="s">
        <v>3</v>
      </c>
      <c r="D26" s="46">
        <v>3</v>
      </c>
      <c r="E26" s="48">
        <v>1887</v>
      </c>
      <c r="F26" s="47">
        <v>5661</v>
      </c>
    </row>
    <row r="27" spans="1:6" ht="15" x14ac:dyDescent="0.2">
      <c r="A27" s="174" t="s">
        <v>30</v>
      </c>
      <c r="B27" s="175"/>
      <c r="C27" s="175"/>
      <c r="D27" s="175"/>
      <c r="E27" s="175"/>
      <c r="F27" s="175"/>
    </row>
    <row r="28" spans="1:6" x14ac:dyDescent="0.2">
      <c r="A28" s="43"/>
      <c r="B28" s="44" t="s">
        <v>24</v>
      </c>
      <c r="C28" s="45" t="s">
        <v>3</v>
      </c>
      <c r="D28" s="46">
        <v>6</v>
      </c>
      <c r="E28" s="48">
        <v>602</v>
      </c>
      <c r="F28" s="47">
        <v>3614</v>
      </c>
    </row>
    <row r="29" spans="1:6" ht="15" x14ac:dyDescent="0.2">
      <c r="A29" s="174" t="s">
        <v>32</v>
      </c>
      <c r="B29" s="175"/>
      <c r="C29" s="175"/>
      <c r="D29" s="175"/>
      <c r="E29" s="175"/>
      <c r="F29" s="175"/>
    </row>
    <row r="30" spans="1:6" x14ac:dyDescent="0.2">
      <c r="A30" s="38"/>
      <c r="B30" s="39" t="s">
        <v>25</v>
      </c>
      <c r="C30" s="40" t="s">
        <v>3</v>
      </c>
      <c r="D30" s="41">
        <v>1</v>
      </c>
      <c r="E30" s="48">
        <v>13438</v>
      </c>
      <c r="F30" s="42">
        <v>13438</v>
      </c>
    </row>
    <row r="31" spans="1:6" x14ac:dyDescent="0.2">
      <c r="A31" s="38"/>
      <c r="B31" s="39" t="s">
        <v>26</v>
      </c>
      <c r="C31" s="40" t="s">
        <v>3</v>
      </c>
      <c r="D31" s="41">
        <v>5</v>
      </c>
      <c r="E31" s="48">
        <v>1595</v>
      </c>
      <c r="F31" s="42">
        <v>7975</v>
      </c>
    </row>
    <row r="32" spans="1:6" x14ac:dyDescent="0.2">
      <c r="A32" s="43"/>
      <c r="B32" s="44" t="s">
        <v>26</v>
      </c>
      <c r="C32" s="45" t="s">
        <v>3</v>
      </c>
      <c r="D32" s="46">
        <v>2</v>
      </c>
      <c r="E32" s="48">
        <v>2600</v>
      </c>
      <c r="F32" s="47">
        <v>5200</v>
      </c>
    </row>
    <row r="33" spans="1:6" ht="15" x14ac:dyDescent="0.2">
      <c r="A33" s="174" t="s">
        <v>31</v>
      </c>
      <c r="B33" s="175"/>
      <c r="C33" s="175"/>
      <c r="D33" s="175"/>
      <c r="E33" s="175"/>
      <c r="F33" s="175"/>
    </row>
    <row r="34" spans="1:6" x14ac:dyDescent="0.2">
      <c r="A34" s="38"/>
      <c r="B34" s="39" t="s">
        <v>27</v>
      </c>
      <c r="C34" s="40" t="s">
        <v>28</v>
      </c>
      <c r="D34" s="41">
        <v>1</v>
      </c>
      <c r="E34" s="41">
        <v>16797</v>
      </c>
      <c r="F34" s="42">
        <v>16797</v>
      </c>
    </row>
    <row r="35" spans="1:6" x14ac:dyDescent="0.2">
      <c r="A35" s="43"/>
      <c r="B35" s="44"/>
      <c r="C35" s="45"/>
      <c r="D35" s="46"/>
      <c r="E35" s="27"/>
      <c r="F35" s="37">
        <v>82787</v>
      </c>
    </row>
    <row r="36" spans="1:6" ht="15" x14ac:dyDescent="0.2">
      <c r="A36" s="174" t="s">
        <v>261</v>
      </c>
      <c r="B36" s="175"/>
      <c r="C36" s="175"/>
      <c r="D36" s="175"/>
      <c r="E36" s="175"/>
      <c r="F36" s="175"/>
    </row>
    <row r="37" spans="1:6" x14ac:dyDescent="0.2">
      <c r="A37" s="182" t="s">
        <v>33</v>
      </c>
      <c r="B37" s="183"/>
      <c r="C37" s="183"/>
      <c r="D37" s="183"/>
      <c r="E37" s="183"/>
      <c r="F37" s="183"/>
    </row>
    <row r="38" spans="1:6" ht="38.25" x14ac:dyDescent="0.2">
      <c r="A38" s="49"/>
      <c r="B38" s="50" t="s">
        <v>34</v>
      </c>
      <c r="C38" s="51" t="s">
        <v>3</v>
      </c>
      <c r="D38" s="52">
        <v>1</v>
      </c>
      <c r="E38" s="59">
        <v>61670</v>
      </c>
      <c r="F38" s="53">
        <v>61670</v>
      </c>
    </row>
    <row r="39" spans="1:6" ht="25.5" x14ac:dyDescent="0.2">
      <c r="A39" s="49"/>
      <c r="B39" s="50" t="s">
        <v>35</v>
      </c>
      <c r="C39" s="51" t="s">
        <v>3</v>
      </c>
      <c r="D39" s="52">
        <v>1</v>
      </c>
      <c r="E39" s="59">
        <v>33924</v>
      </c>
      <c r="F39" s="53">
        <v>33924</v>
      </c>
    </row>
    <row r="40" spans="1:6" ht="25.5" x14ac:dyDescent="0.2">
      <c r="A40" s="49"/>
      <c r="B40" s="50" t="s">
        <v>36</v>
      </c>
      <c r="C40" s="51" t="s">
        <v>3</v>
      </c>
      <c r="D40" s="52">
        <v>1</v>
      </c>
      <c r="E40" s="59">
        <v>28203</v>
      </c>
      <c r="F40" s="53">
        <v>28203</v>
      </c>
    </row>
    <row r="41" spans="1:6" ht="38.25" x14ac:dyDescent="0.2">
      <c r="A41" s="49"/>
      <c r="B41" s="50" t="s">
        <v>37</v>
      </c>
      <c r="C41" s="51" t="s">
        <v>3</v>
      </c>
      <c r="D41" s="52">
        <v>1</v>
      </c>
      <c r="E41" s="59">
        <v>45738</v>
      </c>
      <c r="F41" s="53">
        <v>45738</v>
      </c>
    </row>
    <row r="42" spans="1:6" ht="38.25" x14ac:dyDescent="0.2">
      <c r="A42" s="49"/>
      <c r="B42" s="50" t="s">
        <v>38</v>
      </c>
      <c r="C42" s="51" t="s">
        <v>3</v>
      </c>
      <c r="D42" s="52">
        <v>1</v>
      </c>
      <c r="E42" s="59">
        <v>67741</v>
      </c>
      <c r="F42" s="53">
        <v>67741</v>
      </c>
    </row>
    <row r="43" spans="1:6" ht="38.25" x14ac:dyDescent="0.2">
      <c r="A43" s="49"/>
      <c r="B43" s="50" t="s">
        <v>39</v>
      </c>
      <c r="C43" s="51" t="s">
        <v>3</v>
      </c>
      <c r="D43" s="52">
        <v>1</v>
      </c>
      <c r="E43" s="59">
        <v>61269</v>
      </c>
      <c r="F43" s="53">
        <v>61269</v>
      </c>
    </row>
    <row r="44" spans="1:6" ht="38.25" x14ac:dyDescent="0.2">
      <c r="A44" s="49"/>
      <c r="B44" s="50" t="s">
        <v>40</v>
      </c>
      <c r="C44" s="51" t="s">
        <v>3</v>
      </c>
      <c r="D44" s="52">
        <v>2</v>
      </c>
      <c r="E44" s="59">
        <v>39916.5</v>
      </c>
      <c r="F44" s="53">
        <v>79833</v>
      </c>
    </row>
    <row r="45" spans="1:6" ht="38.25" x14ac:dyDescent="0.2">
      <c r="A45" s="49"/>
      <c r="B45" s="50" t="s">
        <v>41</v>
      </c>
      <c r="C45" s="51" t="s">
        <v>3</v>
      </c>
      <c r="D45" s="52">
        <v>1</v>
      </c>
      <c r="E45" s="59">
        <v>22542</v>
      </c>
      <c r="F45" s="53">
        <v>22542</v>
      </c>
    </row>
    <row r="46" spans="1:6" ht="38.25" x14ac:dyDescent="0.2">
      <c r="A46" s="49"/>
      <c r="B46" s="50" t="s">
        <v>42</v>
      </c>
      <c r="C46" s="51" t="s">
        <v>3</v>
      </c>
      <c r="D46" s="52">
        <v>3</v>
      </c>
      <c r="E46" s="59">
        <v>16692</v>
      </c>
      <c r="F46" s="53">
        <v>50076</v>
      </c>
    </row>
    <row r="47" spans="1:6" x14ac:dyDescent="0.2">
      <c r="A47" s="49"/>
      <c r="B47" s="50" t="s">
        <v>43</v>
      </c>
      <c r="C47" s="51" t="s">
        <v>3</v>
      </c>
      <c r="D47" s="52">
        <v>3</v>
      </c>
      <c r="E47" s="59">
        <v>2492.3333333333335</v>
      </c>
      <c r="F47" s="53">
        <v>7477</v>
      </c>
    </row>
    <row r="48" spans="1:6" ht="25.5" x14ac:dyDescent="0.2">
      <c r="A48" s="49"/>
      <c r="B48" s="50" t="s">
        <v>44</v>
      </c>
      <c r="C48" s="51" t="s">
        <v>3</v>
      </c>
      <c r="D48" s="52">
        <v>1</v>
      </c>
      <c r="E48" s="59">
        <v>55613</v>
      </c>
      <c r="F48" s="53">
        <v>55613</v>
      </c>
    </row>
    <row r="49" spans="1:6" ht="25.5" x14ac:dyDescent="0.2">
      <c r="A49" s="49"/>
      <c r="B49" s="50" t="s">
        <v>45</v>
      </c>
      <c r="C49" s="51" t="s">
        <v>3</v>
      </c>
      <c r="D49" s="52">
        <v>1</v>
      </c>
      <c r="E49" s="59">
        <v>53557</v>
      </c>
      <c r="F49" s="53">
        <v>53557</v>
      </c>
    </row>
    <row r="50" spans="1:6" ht="25.5" x14ac:dyDescent="0.2">
      <c r="A50" s="49"/>
      <c r="B50" s="50" t="s">
        <v>46</v>
      </c>
      <c r="C50" s="51" t="s">
        <v>3</v>
      </c>
      <c r="D50" s="52">
        <v>6</v>
      </c>
      <c r="E50" s="59">
        <v>12632.333333333334</v>
      </c>
      <c r="F50" s="53">
        <v>75794</v>
      </c>
    </row>
    <row r="51" spans="1:6" x14ac:dyDescent="0.2">
      <c r="A51" s="49"/>
      <c r="B51" s="50" t="s">
        <v>47</v>
      </c>
      <c r="C51" s="51" t="s">
        <v>3</v>
      </c>
      <c r="D51" s="52">
        <v>2</v>
      </c>
      <c r="E51" s="59">
        <v>7007</v>
      </c>
      <c r="F51" s="53">
        <v>14014</v>
      </c>
    </row>
    <row r="52" spans="1:6" x14ac:dyDescent="0.2">
      <c r="A52" s="49"/>
      <c r="B52" s="50" t="s">
        <v>48</v>
      </c>
      <c r="C52" s="51" t="s">
        <v>3</v>
      </c>
      <c r="D52" s="52">
        <v>1</v>
      </c>
      <c r="E52" s="59">
        <v>8671</v>
      </c>
      <c r="F52" s="53">
        <v>8671</v>
      </c>
    </row>
    <row r="53" spans="1:6" ht="25.5" x14ac:dyDescent="0.2">
      <c r="A53" s="49"/>
      <c r="B53" s="50" t="s">
        <v>49</v>
      </c>
      <c r="C53" s="51" t="s">
        <v>3</v>
      </c>
      <c r="D53" s="52">
        <v>2</v>
      </c>
      <c r="E53" s="59">
        <v>6963</v>
      </c>
      <c r="F53" s="53">
        <v>13926</v>
      </c>
    </row>
    <row r="54" spans="1:6" ht="25.5" x14ac:dyDescent="0.2">
      <c r="A54" s="49"/>
      <c r="B54" s="50" t="s">
        <v>50</v>
      </c>
      <c r="C54" s="51" t="s">
        <v>3</v>
      </c>
      <c r="D54" s="52">
        <v>1</v>
      </c>
      <c r="E54" s="59">
        <v>9307</v>
      </c>
      <c r="F54" s="53">
        <v>9307</v>
      </c>
    </row>
    <row r="55" spans="1:6" x14ac:dyDescent="0.2">
      <c r="A55" s="49"/>
      <c r="B55" s="50" t="s">
        <v>51</v>
      </c>
      <c r="C55" s="51" t="s">
        <v>3</v>
      </c>
      <c r="D55" s="52">
        <v>4</v>
      </c>
      <c r="E55" s="59">
        <v>11577.5</v>
      </c>
      <c r="F55" s="53">
        <v>46310</v>
      </c>
    </row>
    <row r="56" spans="1:6" ht="25.5" x14ac:dyDescent="0.2">
      <c r="A56" s="49"/>
      <c r="B56" s="50" t="s">
        <v>52</v>
      </c>
      <c r="C56" s="51" t="s">
        <v>3</v>
      </c>
      <c r="D56" s="52">
        <v>1</v>
      </c>
      <c r="E56" s="59">
        <v>11843</v>
      </c>
      <c r="F56" s="53">
        <v>11843</v>
      </c>
    </row>
    <row r="57" spans="1:6" ht="25.5" x14ac:dyDescent="0.2">
      <c r="A57" s="49"/>
      <c r="B57" s="50" t="s">
        <v>53</v>
      </c>
      <c r="C57" s="51" t="s">
        <v>3</v>
      </c>
      <c r="D57" s="52">
        <v>2</v>
      </c>
      <c r="E57" s="59">
        <v>9632</v>
      </c>
      <c r="F57" s="53">
        <v>19264</v>
      </c>
    </row>
    <row r="58" spans="1:6" x14ac:dyDescent="0.2">
      <c r="A58" s="49"/>
      <c r="B58" s="50" t="s">
        <v>54</v>
      </c>
      <c r="C58" s="51" t="s">
        <v>3</v>
      </c>
      <c r="D58" s="52">
        <v>2</v>
      </c>
      <c r="E58" s="59">
        <v>19485.5</v>
      </c>
      <c r="F58" s="53">
        <v>38971</v>
      </c>
    </row>
    <row r="59" spans="1:6" ht="25.5" x14ac:dyDescent="0.2">
      <c r="A59" s="49"/>
      <c r="B59" s="50" t="s">
        <v>55</v>
      </c>
      <c r="C59" s="51" t="s">
        <v>3</v>
      </c>
      <c r="D59" s="52">
        <v>1</v>
      </c>
      <c r="E59" s="59">
        <v>18015</v>
      </c>
      <c r="F59" s="53">
        <v>18015</v>
      </c>
    </row>
    <row r="60" spans="1:6" ht="25.5" x14ac:dyDescent="0.2">
      <c r="A60" s="49"/>
      <c r="B60" s="50" t="s">
        <v>56</v>
      </c>
      <c r="C60" s="51" t="s">
        <v>3</v>
      </c>
      <c r="D60" s="52">
        <v>1</v>
      </c>
      <c r="E60" s="59">
        <v>4743</v>
      </c>
      <c r="F60" s="53">
        <v>4743</v>
      </c>
    </row>
    <row r="61" spans="1:6" x14ac:dyDescent="0.2">
      <c r="A61" s="182" t="s">
        <v>57</v>
      </c>
      <c r="B61" s="183"/>
      <c r="C61" s="183"/>
      <c r="D61" s="183"/>
      <c r="E61" s="183"/>
      <c r="F61" s="183"/>
    </row>
    <row r="62" spans="1:6" x14ac:dyDescent="0.2">
      <c r="A62" s="49"/>
      <c r="B62" s="50" t="s">
        <v>58</v>
      </c>
      <c r="C62" s="51" t="s">
        <v>3</v>
      </c>
      <c r="D62" s="52">
        <v>2</v>
      </c>
      <c r="E62" s="59">
        <v>4437</v>
      </c>
      <c r="F62" s="53">
        <v>8874</v>
      </c>
    </row>
    <row r="63" spans="1:6" ht="25.5" x14ac:dyDescent="0.2">
      <c r="A63" s="49"/>
      <c r="B63" s="50" t="s">
        <v>59</v>
      </c>
      <c r="C63" s="51" t="s">
        <v>3</v>
      </c>
      <c r="D63" s="52">
        <v>24</v>
      </c>
      <c r="E63" s="59">
        <v>4436.916666666667</v>
      </c>
      <c r="F63" s="53">
        <v>106486</v>
      </c>
    </row>
    <row r="64" spans="1:6" ht="25.5" x14ac:dyDescent="0.2">
      <c r="A64" s="49"/>
      <c r="B64" s="50" t="s">
        <v>60</v>
      </c>
      <c r="C64" s="51" t="s">
        <v>3</v>
      </c>
      <c r="D64" s="52">
        <v>22</v>
      </c>
      <c r="E64" s="59">
        <v>6221.954545454545</v>
      </c>
      <c r="F64" s="53">
        <v>136883</v>
      </c>
    </row>
    <row r="65" spans="1:6" ht="38.25" x14ac:dyDescent="0.2">
      <c r="A65" s="49"/>
      <c r="B65" s="50" t="s">
        <v>61</v>
      </c>
      <c r="C65" s="51" t="s">
        <v>3</v>
      </c>
      <c r="D65" s="52">
        <v>2</v>
      </c>
      <c r="E65" s="59">
        <v>15217</v>
      </c>
      <c r="F65" s="53">
        <v>30434</v>
      </c>
    </row>
    <row r="66" spans="1:6" x14ac:dyDescent="0.2">
      <c r="A66" s="49"/>
      <c r="B66" s="50" t="s">
        <v>62</v>
      </c>
      <c r="C66" s="51" t="s">
        <v>3</v>
      </c>
      <c r="D66" s="52">
        <v>2</v>
      </c>
      <c r="E66" s="59">
        <v>11437</v>
      </c>
      <c r="F66" s="53">
        <v>22874</v>
      </c>
    </row>
    <row r="67" spans="1:6" x14ac:dyDescent="0.2">
      <c r="A67" s="49"/>
      <c r="B67" s="50" t="s">
        <v>63</v>
      </c>
      <c r="C67" s="51" t="s">
        <v>3</v>
      </c>
      <c r="D67" s="52">
        <v>1</v>
      </c>
      <c r="E67" s="59">
        <v>5965</v>
      </c>
      <c r="F67" s="53">
        <v>5965</v>
      </c>
    </row>
    <row r="68" spans="1:6" ht="25.5" x14ac:dyDescent="0.2">
      <c r="A68" s="49"/>
      <c r="B68" s="50" t="s">
        <v>64</v>
      </c>
      <c r="C68" s="51" t="s">
        <v>3</v>
      </c>
      <c r="D68" s="52">
        <v>2</v>
      </c>
      <c r="E68" s="59">
        <v>5170</v>
      </c>
      <c r="F68" s="53">
        <v>10340</v>
      </c>
    </row>
    <row r="69" spans="1:6" ht="25.5" x14ac:dyDescent="0.2">
      <c r="A69" s="49"/>
      <c r="B69" s="50" t="s">
        <v>65</v>
      </c>
      <c r="C69" s="51" t="s">
        <v>3</v>
      </c>
      <c r="D69" s="52">
        <v>3</v>
      </c>
      <c r="E69" s="59">
        <v>1499.6666666666667</v>
      </c>
      <c r="F69" s="53">
        <v>4499</v>
      </c>
    </row>
    <row r="70" spans="1:6" ht="25.5" x14ac:dyDescent="0.2">
      <c r="A70" s="49"/>
      <c r="B70" s="50" t="s">
        <v>66</v>
      </c>
      <c r="C70" s="51" t="s">
        <v>3</v>
      </c>
      <c r="D70" s="52">
        <v>9</v>
      </c>
      <c r="E70" s="59">
        <v>5176.333333333333</v>
      </c>
      <c r="F70" s="53">
        <v>46587</v>
      </c>
    </row>
    <row r="71" spans="1:6" ht="25.5" x14ac:dyDescent="0.2">
      <c r="A71" s="49"/>
      <c r="B71" s="50" t="s">
        <v>67</v>
      </c>
      <c r="C71" s="51" t="s">
        <v>3</v>
      </c>
      <c r="D71" s="52">
        <v>1</v>
      </c>
      <c r="E71" s="59">
        <v>11833</v>
      </c>
      <c r="F71" s="53">
        <v>11833</v>
      </c>
    </row>
    <row r="72" spans="1:6" ht="25.5" x14ac:dyDescent="0.2">
      <c r="A72" s="49"/>
      <c r="B72" s="50" t="s">
        <v>68</v>
      </c>
      <c r="C72" s="51" t="s">
        <v>3</v>
      </c>
      <c r="D72" s="52">
        <v>1</v>
      </c>
      <c r="E72" s="59">
        <v>11833</v>
      </c>
      <c r="F72" s="53">
        <v>11833</v>
      </c>
    </row>
    <row r="73" spans="1:6" ht="25.5" x14ac:dyDescent="0.2">
      <c r="A73" s="49"/>
      <c r="B73" s="50" t="s">
        <v>69</v>
      </c>
      <c r="C73" s="51" t="s">
        <v>3</v>
      </c>
      <c r="D73" s="52">
        <v>52</v>
      </c>
      <c r="E73" s="59">
        <v>1224</v>
      </c>
      <c r="F73" s="53">
        <v>63648</v>
      </c>
    </row>
    <row r="74" spans="1:6" ht="25.5" x14ac:dyDescent="0.2">
      <c r="A74" s="49"/>
      <c r="B74" s="50" t="s">
        <v>70</v>
      </c>
      <c r="C74" s="51" t="s">
        <v>3</v>
      </c>
      <c r="D74" s="52">
        <v>3</v>
      </c>
      <c r="E74" s="59">
        <v>1137</v>
      </c>
      <c r="F74" s="53">
        <v>3411</v>
      </c>
    </row>
    <row r="75" spans="1:6" ht="25.5" x14ac:dyDescent="0.2">
      <c r="A75" s="49"/>
      <c r="B75" s="50" t="s">
        <v>71</v>
      </c>
      <c r="C75" s="51" t="s">
        <v>3</v>
      </c>
      <c r="D75" s="52">
        <v>12</v>
      </c>
      <c r="E75" s="59">
        <v>2244.1666666666665</v>
      </c>
      <c r="F75" s="53">
        <v>26930</v>
      </c>
    </row>
    <row r="76" spans="1:6" ht="25.5" x14ac:dyDescent="0.2">
      <c r="A76" s="49"/>
      <c r="B76" s="50" t="s">
        <v>72</v>
      </c>
      <c r="C76" s="51" t="s">
        <v>3</v>
      </c>
      <c r="D76" s="52">
        <v>2</v>
      </c>
      <c r="E76" s="59">
        <v>5933</v>
      </c>
      <c r="F76" s="53">
        <v>11866</v>
      </c>
    </row>
    <row r="77" spans="1:6" ht="25.5" x14ac:dyDescent="0.2">
      <c r="A77" s="49"/>
      <c r="B77" s="50" t="s">
        <v>73</v>
      </c>
      <c r="C77" s="51" t="s">
        <v>3</v>
      </c>
      <c r="D77" s="52">
        <v>2</v>
      </c>
      <c r="E77" s="59">
        <v>6716.5</v>
      </c>
      <c r="F77" s="53">
        <v>13433</v>
      </c>
    </row>
    <row r="78" spans="1:6" ht="25.5" x14ac:dyDescent="0.2">
      <c r="A78" s="49"/>
      <c r="B78" s="50" t="s">
        <v>74</v>
      </c>
      <c r="C78" s="51" t="s">
        <v>3</v>
      </c>
      <c r="D78" s="52">
        <v>13</v>
      </c>
      <c r="E78" s="59">
        <v>5744.5384615384619</v>
      </c>
      <c r="F78" s="53">
        <v>74679</v>
      </c>
    </row>
    <row r="79" spans="1:6" ht="25.5" x14ac:dyDescent="0.2">
      <c r="A79" s="49"/>
      <c r="B79" s="50" t="s">
        <v>75</v>
      </c>
      <c r="C79" s="51" t="s">
        <v>3</v>
      </c>
      <c r="D79" s="52">
        <v>4</v>
      </c>
      <c r="E79" s="59">
        <v>4449.5</v>
      </c>
      <c r="F79" s="53">
        <v>17798</v>
      </c>
    </row>
    <row r="80" spans="1:6" ht="25.5" x14ac:dyDescent="0.2">
      <c r="A80" s="49"/>
      <c r="B80" s="50" t="s">
        <v>76</v>
      </c>
      <c r="C80" s="51" t="s">
        <v>3</v>
      </c>
      <c r="D80" s="52">
        <v>13</v>
      </c>
      <c r="E80" s="59">
        <v>3490</v>
      </c>
      <c r="F80" s="53">
        <v>45370</v>
      </c>
    </row>
    <row r="81" spans="1:6" ht="25.5" x14ac:dyDescent="0.2">
      <c r="A81" s="49"/>
      <c r="B81" s="50" t="s">
        <v>77</v>
      </c>
      <c r="C81" s="51" t="s">
        <v>3</v>
      </c>
      <c r="D81" s="52">
        <v>1</v>
      </c>
      <c r="E81" s="59">
        <v>1978</v>
      </c>
      <c r="F81" s="53">
        <v>1978</v>
      </c>
    </row>
    <row r="82" spans="1:6" ht="25.5" x14ac:dyDescent="0.2">
      <c r="A82" s="49"/>
      <c r="B82" s="50" t="s">
        <v>78</v>
      </c>
      <c r="C82" s="51" t="s">
        <v>3</v>
      </c>
      <c r="D82" s="52">
        <v>1</v>
      </c>
      <c r="E82" s="59">
        <v>8514</v>
      </c>
      <c r="F82" s="53">
        <v>8514</v>
      </c>
    </row>
    <row r="83" spans="1:6" ht="25.5" x14ac:dyDescent="0.2">
      <c r="A83" s="49"/>
      <c r="B83" s="50" t="s">
        <v>79</v>
      </c>
      <c r="C83" s="51" t="s">
        <v>3</v>
      </c>
      <c r="D83" s="52">
        <v>1</v>
      </c>
      <c r="E83" s="59">
        <v>2688</v>
      </c>
      <c r="F83" s="53">
        <v>2688</v>
      </c>
    </row>
    <row r="84" spans="1:6" ht="25.5" x14ac:dyDescent="0.2">
      <c r="A84" s="49"/>
      <c r="B84" s="50" t="s">
        <v>80</v>
      </c>
      <c r="C84" s="51" t="s">
        <v>3</v>
      </c>
      <c r="D84" s="52">
        <v>1</v>
      </c>
      <c r="E84" s="59">
        <v>1968</v>
      </c>
      <c r="F84" s="53">
        <v>1968</v>
      </c>
    </row>
    <row r="85" spans="1:6" ht="25.5" x14ac:dyDescent="0.2">
      <c r="A85" s="49"/>
      <c r="B85" s="50" t="s">
        <v>81</v>
      </c>
      <c r="C85" s="51" t="s">
        <v>3</v>
      </c>
      <c r="D85" s="52">
        <v>21</v>
      </c>
      <c r="E85" s="59">
        <v>2288</v>
      </c>
      <c r="F85" s="53">
        <v>48048</v>
      </c>
    </row>
    <row r="86" spans="1:6" ht="25.5" x14ac:dyDescent="0.2">
      <c r="A86" s="49"/>
      <c r="B86" s="50" t="s">
        <v>82</v>
      </c>
      <c r="C86" s="51" t="s">
        <v>3</v>
      </c>
      <c r="D86" s="52">
        <v>6</v>
      </c>
      <c r="E86" s="59">
        <v>1784.8333333333333</v>
      </c>
      <c r="F86" s="53">
        <v>10709</v>
      </c>
    </row>
    <row r="87" spans="1:6" ht="25.5" x14ac:dyDescent="0.2">
      <c r="A87" s="49"/>
      <c r="B87" s="50" t="s">
        <v>83</v>
      </c>
      <c r="C87" s="51" t="s">
        <v>3</v>
      </c>
      <c r="D87" s="52">
        <v>12</v>
      </c>
      <c r="E87" s="59">
        <v>2561.5</v>
      </c>
      <c r="F87" s="53">
        <v>30738</v>
      </c>
    </row>
    <row r="88" spans="1:6" ht="25.5" x14ac:dyDescent="0.2">
      <c r="A88" s="49"/>
      <c r="B88" s="50" t="s">
        <v>84</v>
      </c>
      <c r="C88" s="51" t="s">
        <v>3</v>
      </c>
      <c r="D88" s="52">
        <v>96</v>
      </c>
      <c r="E88" s="59">
        <v>1888.3333333333333</v>
      </c>
      <c r="F88" s="53">
        <v>181280</v>
      </c>
    </row>
    <row r="89" spans="1:6" ht="25.5" x14ac:dyDescent="0.2">
      <c r="A89" s="49"/>
      <c r="B89" s="50" t="s">
        <v>85</v>
      </c>
      <c r="C89" s="51" t="s">
        <v>3</v>
      </c>
      <c r="D89" s="52">
        <v>36</v>
      </c>
      <c r="E89" s="59">
        <v>2303.2222222222222</v>
      </c>
      <c r="F89" s="53">
        <v>82916</v>
      </c>
    </row>
    <row r="90" spans="1:6" ht="25.5" x14ac:dyDescent="0.2">
      <c r="A90" s="49"/>
      <c r="B90" s="50" t="s">
        <v>86</v>
      </c>
      <c r="C90" s="51" t="s">
        <v>3</v>
      </c>
      <c r="D90" s="52">
        <v>72</v>
      </c>
      <c r="E90" s="59">
        <v>1228.25</v>
      </c>
      <c r="F90" s="53">
        <v>88434</v>
      </c>
    </row>
    <row r="91" spans="1:6" x14ac:dyDescent="0.2">
      <c r="A91" s="49"/>
      <c r="B91" s="50" t="s">
        <v>87</v>
      </c>
      <c r="C91" s="51" t="s">
        <v>3</v>
      </c>
      <c r="D91" s="52">
        <v>300</v>
      </c>
      <c r="E91" s="59">
        <v>1083.7633333333333</v>
      </c>
      <c r="F91" s="53">
        <v>325129</v>
      </c>
    </row>
    <row r="92" spans="1:6" ht="25.5" x14ac:dyDescent="0.2">
      <c r="A92" s="49"/>
      <c r="B92" s="50" t="s">
        <v>88</v>
      </c>
      <c r="C92" s="51" t="s">
        <v>3</v>
      </c>
      <c r="D92" s="52">
        <v>18</v>
      </c>
      <c r="E92" s="59">
        <v>7201.2777777777774</v>
      </c>
      <c r="F92" s="53">
        <v>129623</v>
      </c>
    </row>
    <row r="93" spans="1:6" ht="25.5" x14ac:dyDescent="0.2">
      <c r="A93" s="49"/>
      <c r="B93" s="50" t="s">
        <v>89</v>
      </c>
      <c r="C93" s="51" t="s">
        <v>3</v>
      </c>
      <c r="D93" s="52">
        <v>1</v>
      </c>
      <c r="E93" s="59">
        <v>7712</v>
      </c>
      <c r="F93" s="53">
        <v>7712</v>
      </c>
    </row>
    <row r="94" spans="1:6" ht="25.5" x14ac:dyDescent="0.2">
      <c r="A94" s="49"/>
      <c r="B94" s="50" t="s">
        <v>90</v>
      </c>
      <c r="C94" s="51" t="s">
        <v>3</v>
      </c>
      <c r="D94" s="52">
        <v>16</v>
      </c>
      <c r="E94" s="59">
        <v>12552.5</v>
      </c>
      <c r="F94" s="53">
        <v>200840</v>
      </c>
    </row>
    <row r="95" spans="1:6" ht="25.5" x14ac:dyDescent="0.2">
      <c r="A95" s="49"/>
      <c r="B95" s="50" t="s">
        <v>91</v>
      </c>
      <c r="C95" s="51" t="s">
        <v>3</v>
      </c>
      <c r="D95" s="52">
        <v>1</v>
      </c>
      <c r="E95" s="59">
        <v>8874</v>
      </c>
      <c r="F95" s="53">
        <v>8874</v>
      </c>
    </row>
    <row r="96" spans="1:6" ht="25.5" x14ac:dyDescent="0.2">
      <c r="A96" s="49"/>
      <c r="B96" s="50" t="s">
        <v>92</v>
      </c>
      <c r="C96" s="51" t="s">
        <v>3</v>
      </c>
      <c r="D96" s="52">
        <v>24</v>
      </c>
      <c r="E96" s="59">
        <v>7473.25</v>
      </c>
      <c r="F96" s="53">
        <v>179358</v>
      </c>
    </row>
    <row r="97" spans="1:6" ht="25.5" x14ac:dyDescent="0.2">
      <c r="A97" s="49"/>
      <c r="B97" s="50" t="s">
        <v>93</v>
      </c>
      <c r="C97" s="51" t="s">
        <v>3</v>
      </c>
      <c r="D97" s="52">
        <v>10</v>
      </c>
      <c r="E97" s="59">
        <v>4508.3999999999996</v>
      </c>
      <c r="F97" s="53">
        <v>45084</v>
      </c>
    </row>
    <row r="98" spans="1:6" ht="38.25" x14ac:dyDescent="0.2">
      <c r="A98" s="49"/>
      <c r="B98" s="50" t="s">
        <v>94</v>
      </c>
      <c r="C98" s="51" t="s">
        <v>3</v>
      </c>
      <c r="D98" s="52">
        <v>1</v>
      </c>
      <c r="E98" s="59">
        <v>14226</v>
      </c>
      <c r="F98" s="53">
        <v>14226</v>
      </c>
    </row>
    <row r="99" spans="1:6" ht="38.25" x14ac:dyDescent="0.2">
      <c r="A99" s="49"/>
      <c r="B99" s="50" t="s">
        <v>95</v>
      </c>
      <c r="C99" s="51" t="s">
        <v>3</v>
      </c>
      <c r="D99" s="52">
        <v>1</v>
      </c>
      <c r="E99" s="59">
        <v>20297</v>
      </c>
      <c r="F99" s="53">
        <v>20297</v>
      </c>
    </row>
    <row r="100" spans="1:6" ht="25.5" x14ac:dyDescent="0.2">
      <c r="A100" s="49"/>
      <c r="B100" s="50" t="s">
        <v>96</v>
      </c>
      <c r="C100" s="51" t="s">
        <v>3</v>
      </c>
      <c r="D100" s="52">
        <v>3</v>
      </c>
      <c r="E100" s="59">
        <v>2212.6666666666665</v>
      </c>
      <c r="F100" s="53">
        <v>6638</v>
      </c>
    </row>
    <row r="101" spans="1:6" x14ac:dyDescent="0.2">
      <c r="A101" s="49"/>
      <c r="B101" s="50" t="s">
        <v>97</v>
      </c>
      <c r="C101" s="51" t="s">
        <v>3</v>
      </c>
      <c r="D101" s="52">
        <v>1</v>
      </c>
      <c r="E101" s="59">
        <v>5914</v>
      </c>
      <c r="F101" s="53">
        <v>5914</v>
      </c>
    </row>
    <row r="102" spans="1:6" ht="25.5" x14ac:dyDescent="0.2">
      <c r="A102" s="49"/>
      <c r="B102" s="50" t="s">
        <v>98</v>
      </c>
      <c r="C102" s="51" t="s">
        <v>99</v>
      </c>
      <c r="D102" s="52">
        <v>6</v>
      </c>
      <c r="E102" s="59">
        <v>11717.333333333334</v>
      </c>
      <c r="F102" s="53">
        <v>70304</v>
      </c>
    </row>
    <row r="103" spans="1:6" ht="38.25" x14ac:dyDescent="0.2">
      <c r="A103" s="49"/>
      <c r="B103" s="50" t="s">
        <v>100</v>
      </c>
      <c r="C103" s="51" t="s">
        <v>3</v>
      </c>
      <c r="D103" s="52">
        <v>1</v>
      </c>
      <c r="E103" s="59">
        <v>19094</v>
      </c>
      <c r="F103" s="53">
        <v>19094</v>
      </c>
    </row>
    <row r="104" spans="1:6" ht="25.5" x14ac:dyDescent="0.2">
      <c r="A104" s="49"/>
      <c r="B104" s="50" t="s">
        <v>101</v>
      </c>
      <c r="C104" s="51" t="s">
        <v>3</v>
      </c>
      <c r="D104" s="52">
        <v>1</v>
      </c>
      <c r="E104" s="59">
        <v>13885</v>
      </c>
      <c r="F104" s="53">
        <v>13885</v>
      </c>
    </row>
    <row r="105" spans="1:6" x14ac:dyDescent="0.2">
      <c r="A105" s="49"/>
      <c r="B105" s="50" t="s">
        <v>102</v>
      </c>
      <c r="C105" s="51" t="s">
        <v>3</v>
      </c>
      <c r="D105" s="52">
        <v>1</v>
      </c>
      <c r="E105" s="59">
        <v>4140</v>
      </c>
      <c r="F105" s="53">
        <v>4140</v>
      </c>
    </row>
    <row r="106" spans="1:6" ht="25.5" x14ac:dyDescent="0.2">
      <c r="A106" s="49"/>
      <c r="B106" s="50" t="s">
        <v>103</v>
      </c>
      <c r="C106" s="51" t="s">
        <v>3</v>
      </c>
      <c r="D106" s="52">
        <v>1</v>
      </c>
      <c r="E106" s="59">
        <v>4421</v>
      </c>
      <c r="F106" s="53">
        <v>4421</v>
      </c>
    </row>
    <row r="107" spans="1:6" x14ac:dyDescent="0.2">
      <c r="A107" s="182" t="s">
        <v>104</v>
      </c>
      <c r="B107" s="183"/>
      <c r="C107" s="183"/>
      <c r="D107" s="183"/>
      <c r="E107" s="183"/>
      <c r="F107" s="183"/>
    </row>
    <row r="108" spans="1:6" ht="25.5" x14ac:dyDescent="0.2">
      <c r="A108" s="49"/>
      <c r="B108" s="50" t="s">
        <v>105</v>
      </c>
      <c r="C108" s="51" t="s">
        <v>3</v>
      </c>
      <c r="D108" s="52">
        <v>1</v>
      </c>
      <c r="E108" s="59">
        <v>9100</v>
      </c>
      <c r="F108" s="53">
        <v>9100</v>
      </c>
    </row>
    <row r="109" spans="1:6" x14ac:dyDescent="0.2">
      <c r="A109" s="49"/>
      <c r="B109" s="50" t="s">
        <v>106</v>
      </c>
      <c r="C109" s="51" t="s">
        <v>3</v>
      </c>
      <c r="D109" s="52">
        <v>1</v>
      </c>
      <c r="E109" s="59">
        <v>3877</v>
      </c>
      <c r="F109" s="53">
        <v>3877</v>
      </c>
    </row>
    <row r="110" spans="1:6" x14ac:dyDescent="0.2">
      <c r="A110" s="49"/>
      <c r="B110" s="50" t="s">
        <v>107</v>
      </c>
      <c r="C110" s="51" t="s">
        <v>3</v>
      </c>
      <c r="D110" s="52">
        <v>1</v>
      </c>
      <c r="E110" s="59">
        <v>10487</v>
      </c>
      <c r="F110" s="53">
        <v>10487</v>
      </c>
    </row>
    <row r="111" spans="1:6" ht="25.5" x14ac:dyDescent="0.2">
      <c r="A111" s="49"/>
      <c r="B111" s="50" t="s">
        <v>108</v>
      </c>
      <c r="C111" s="51" t="s">
        <v>3</v>
      </c>
      <c r="D111" s="52">
        <v>1</v>
      </c>
      <c r="E111" s="59">
        <v>11538</v>
      </c>
      <c r="F111" s="53">
        <v>11538</v>
      </c>
    </row>
    <row r="112" spans="1:6" ht="25.5" x14ac:dyDescent="0.2">
      <c r="A112" s="49"/>
      <c r="B112" s="50" t="s">
        <v>109</v>
      </c>
      <c r="C112" s="51" t="s">
        <v>3</v>
      </c>
      <c r="D112" s="52">
        <v>1</v>
      </c>
      <c r="E112" s="59">
        <v>18955</v>
      </c>
      <c r="F112" s="53">
        <v>18955</v>
      </c>
    </row>
    <row r="113" spans="1:6" x14ac:dyDescent="0.2">
      <c r="A113" s="49"/>
      <c r="B113" s="50" t="s">
        <v>110</v>
      </c>
      <c r="C113" s="51" t="s">
        <v>3</v>
      </c>
      <c r="D113" s="52">
        <v>1</v>
      </c>
      <c r="E113" s="59">
        <v>10238</v>
      </c>
      <c r="F113" s="53">
        <v>10238</v>
      </c>
    </row>
    <row r="114" spans="1:6" x14ac:dyDescent="0.2">
      <c r="A114" s="49"/>
      <c r="B114" s="50" t="s">
        <v>111</v>
      </c>
      <c r="C114" s="51" t="s">
        <v>3</v>
      </c>
      <c r="D114" s="52">
        <v>1</v>
      </c>
      <c r="E114" s="59">
        <v>24137</v>
      </c>
      <c r="F114" s="53">
        <v>24137</v>
      </c>
    </row>
    <row r="115" spans="1:6" ht="25.5" x14ac:dyDescent="0.2">
      <c r="A115" s="49"/>
      <c r="B115" s="50" t="s">
        <v>112</v>
      </c>
      <c r="C115" s="51" t="s">
        <v>3</v>
      </c>
      <c r="D115" s="52">
        <v>1</v>
      </c>
      <c r="E115" s="59">
        <v>17900</v>
      </c>
      <c r="F115" s="53">
        <v>17900</v>
      </c>
    </row>
    <row r="116" spans="1:6" x14ac:dyDescent="0.2">
      <c r="A116" s="49"/>
      <c r="B116" s="50" t="s">
        <v>113</v>
      </c>
      <c r="C116" s="51" t="s">
        <v>3</v>
      </c>
      <c r="D116" s="52">
        <v>1</v>
      </c>
      <c r="E116" s="59">
        <v>11501</v>
      </c>
      <c r="F116" s="53">
        <v>11501</v>
      </c>
    </row>
    <row r="117" spans="1:6" ht="25.5" x14ac:dyDescent="0.2">
      <c r="A117" s="49"/>
      <c r="B117" s="50" t="s">
        <v>114</v>
      </c>
      <c r="C117" s="51" t="s">
        <v>3</v>
      </c>
      <c r="D117" s="52">
        <v>1</v>
      </c>
      <c r="E117" s="59">
        <v>2844</v>
      </c>
      <c r="F117" s="53">
        <v>2844</v>
      </c>
    </row>
    <row r="118" spans="1:6" x14ac:dyDescent="0.2">
      <c r="A118" s="49"/>
      <c r="B118" s="50" t="s">
        <v>115</v>
      </c>
      <c r="C118" s="51" t="s">
        <v>99</v>
      </c>
      <c r="D118" s="52">
        <v>1</v>
      </c>
      <c r="E118" s="59">
        <v>2542</v>
      </c>
      <c r="F118" s="53">
        <v>2542</v>
      </c>
    </row>
    <row r="119" spans="1:6" x14ac:dyDescent="0.2">
      <c r="A119" s="182" t="s">
        <v>116</v>
      </c>
      <c r="B119" s="183"/>
      <c r="C119" s="183"/>
      <c r="D119" s="183"/>
      <c r="E119" s="183"/>
      <c r="F119" s="183"/>
    </row>
    <row r="120" spans="1:6" ht="25.5" x14ac:dyDescent="0.2">
      <c r="A120" s="49"/>
      <c r="B120" s="50" t="s">
        <v>117</v>
      </c>
      <c r="C120" s="51" t="s">
        <v>3</v>
      </c>
      <c r="D120" s="52">
        <v>14</v>
      </c>
      <c r="E120" s="59">
        <v>3922.9285714285716</v>
      </c>
      <c r="F120" s="53">
        <v>54921</v>
      </c>
    </row>
    <row r="121" spans="1:6" ht="25.5" x14ac:dyDescent="0.2">
      <c r="A121" s="49"/>
      <c r="B121" s="50" t="s">
        <v>118</v>
      </c>
      <c r="C121" s="51" t="s">
        <v>3</v>
      </c>
      <c r="D121" s="52">
        <v>2</v>
      </c>
      <c r="E121" s="59">
        <v>8698.5</v>
      </c>
      <c r="F121" s="53">
        <v>17397</v>
      </c>
    </row>
    <row r="122" spans="1:6" ht="25.5" x14ac:dyDescent="0.2">
      <c r="A122" s="49"/>
      <c r="B122" s="50" t="s">
        <v>119</v>
      </c>
      <c r="C122" s="51" t="s">
        <v>3</v>
      </c>
      <c r="D122" s="52">
        <v>1</v>
      </c>
      <c r="E122" s="59">
        <v>2766</v>
      </c>
      <c r="F122" s="53">
        <v>2766</v>
      </c>
    </row>
    <row r="123" spans="1:6" x14ac:dyDescent="0.2">
      <c r="A123" s="182" t="s">
        <v>120</v>
      </c>
      <c r="B123" s="183"/>
      <c r="C123" s="183"/>
      <c r="D123" s="183"/>
      <c r="E123" s="183"/>
      <c r="F123" s="183"/>
    </row>
    <row r="124" spans="1:6" ht="25.5" x14ac:dyDescent="0.2">
      <c r="A124" s="49"/>
      <c r="B124" s="50" t="s">
        <v>121</v>
      </c>
      <c r="C124" s="51" t="s">
        <v>3</v>
      </c>
      <c r="D124" s="52">
        <v>20</v>
      </c>
      <c r="E124" s="59">
        <v>1981</v>
      </c>
      <c r="F124" s="53">
        <v>39620</v>
      </c>
    </row>
    <row r="125" spans="1:6" x14ac:dyDescent="0.2">
      <c r="A125" s="49"/>
      <c r="B125" s="50" t="s">
        <v>122</v>
      </c>
      <c r="C125" s="51" t="s">
        <v>3</v>
      </c>
      <c r="D125" s="52">
        <v>1</v>
      </c>
      <c r="E125" s="59">
        <v>843</v>
      </c>
      <c r="F125" s="53">
        <v>843</v>
      </c>
    </row>
    <row r="126" spans="1:6" ht="25.5" x14ac:dyDescent="0.2">
      <c r="A126" s="49"/>
      <c r="B126" s="50" t="s">
        <v>123</v>
      </c>
      <c r="C126" s="51" t="s">
        <v>3</v>
      </c>
      <c r="D126" s="52">
        <v>1</v>
      </c>
      <c r="E126" s="59">
        <v>1014</v>
      </c>
      <c r="F126" s="53">
        <v>1014</v>
      </c>
    </row>
    <row r="127" spans="1:6" x14ac:dyDescent="0.2">
      <c r="A127" s="49"/>
      <c r="B127" s="50" t="s">
        <v>124</v>
      </c>
      <c r="C127" s="51" t="s">
        <v>3</v>
      </c>
      <c r="D127" s="52">
        <v>1</v>
      </c>
      <c r="E127" s="59">
        <v>2542</v>
      </c>
      <c r="F127" s="53">
        <v>2542</v>
      </c>
    </row>
    <row r="128" spans="1:6" ht="25.5" x14ac:dyDescent="0.2">
      <c r="A128" s="49"/>
      <c r="B128" s="50" t="s">
        <v>125</v>
      </c>
      <c r="C128" s="51" t="s">
        <v>3</v>
      </c>
      <c r="D128" s="52">
        <v>1</v>
      </c>
      <c r="E128" s="59">
        <v>17849</v>
      </c>
      <c r="F128" s="53">
        <v>17849</v>
      </c>
    </row>
    <row r="129" spans="1:6" ht="25.5" x14ac:dyDescent="0.2">
      <c r="A129" s="49"/>
      <c r="B129" s="50" t="s">
        <v>126</v>
      </c>
      <c r="C129" s="51" t="s">
        <v>3</v>
      </c>
      <c r="D129" s="52">
        <v>1</v>
      </c>
      <c r="E129" s="59">
        <v>36168</v>
      </c>
      <c r="F129" s="53">
        <v>36168</v>
      </c>
    </row>
    <row r="130" spans="1:6" ht="25.5" x14ac:dyDescent="0.2">
      <c r="A130" s="49"/>
      <c r="B130" s="50" t="s">
        <v>127</v>
      </c>
      <c r="C130" s="51" t="s">
        <v>3</v>
      </c>
      <c r="D130" s="52">
        <v>20</v>
      </c>
      <c r="E130" s="59">
        <v>9212.7000000000007</v>
      </c>
      <c r="F130" s="53">
        <v>184254</v>
      </c>
    </row>
    <row r="131" spans="1:6" x14ac:dyDescent="0.2">
      <c r="A131" s="49"/>
      <c r="B131" s="50" t="s">
        <v>128</v>
      </c>
      <c r="C131" s="51" t="s">
        <v>3</v>
      </c>
      <c r="D131" s="52">
        <v>18</v>
      </c>
      <c r="E131" s="59">
        <v>2611.6666666666665</v>
      </c>
      <c r="F131" s="53">
        <v>47010</v>
      </c>
    </row>
    <row r="132" spans="1:6" ht="25.5" x14ac:dyDescent="0.2">
      <c r="A132" s="49"/>
      <c r="B132" s="50" t="s">
        <v>129</v>
      </c>
      <c r="C132" s="51" t="s">
        <v>3</v>
      </c>
      <c r="D132" s="52">
        <v>2</v>
      </c>
      <c r="E132" s="59">
        <v>710.5</v>
      </c>
      <c r="F132" s="53">
        <v>1421</v>
      </c>
    </row>
    <row r="133" spans="1:6" ht="25.5" x14ac:dyDescent="0.2">
      <c r="A133" s="49"/>
      <c r="B133" s="50" t="s">
        <v>130</v>
      </c>
      <c r="C133" s="51" t="s">
        <v>3</v>
      </c>
      <c r="D133" s="52">
        <v>18</v>
      </c>
      <c r="E133" s="59">
        <v>53000.388888888891</v>
      </c>
      <c r="F133" s="53">
        <v>954007</v>
      </c>
    </row>
    <row r="134" spans="1:6" ht="25.5" x14ac:dyDescent="0.2">
      <c r="A134" s="49"/>
      <c r="B134" s="50" t="s">
        <v>131</v>
      </c>
      <c r="C134" s="51" t="s">
        <v>3</v>
      </c>
      <c r="D134" s="52">
        <v>1</v>
      </c>
      <c r="E134" s="59">
        <v>84866</v>
      </c>
      <c r="F134" s="53">
        <v>84866</v>
      </c>
    </row>
    <row r="135" spans="1:6" ht="25.5" x14ac:dyDescent="0.2">
      <c r="A135" s="49"/>
      <c r="B135" s="50" t="s">
        <v>132</v>
      </c>
      <c r="C135" s="51" t="s">
        <v>3</v>
      </c>
      <c r="D135" s="52">
        <v>14</v>
      </c>
      <c r="E135" s="59">
        <v>7695.4285714285716</v>
      </c>
      <c r="F135" s="53">
        <v>107736</v>
      </c>
    </row>
    <row r="136" spans="1:6" x14ac:dyDescent="0.2">
      <c r="A136" s="49"/>
      <c r="B136" s="50" t="s">
        <v>133</v>
      </c>
      <c r="C136" s="51" t="s">
        <v>3</v>
      </c>
      <c r="D136" s="52">
        <v>9</v>
      </c>
      <c r="E136" s="59">
        <v>40969.888888888891</v>
      </c>
      <c r="F136" s="53">
        <v>368729</v>
      </c>
    </row>
    <row r="137" spans="1:6" x14ac:dyDescent="0.2">
      <c r="A137" s="49"/>
      <c r="B137" s="50" t="s">
        <v>134</v>
      </c>
      <c r="C137" s="51" t="s">
        <v>3</v>
      </c>
      <c r="D137" s="52">
        <v>13</v>
      </c>
      <c r="E137" s="59">
        <v>42053.461538461539</v>
      </c>
      <c r="F137" s="53">
        <v>546695</v>
      </c>
    </row>
    <row r="138" spans="1:6" ht="38.25" x14ac:dyDescent="0.2">
      <c r="A138" s="49"/>
      <c r="B138" s="50" t="s">
        <v>135</v>
      </c>
      <c r="C138" s="51" t="s">
        <v>3</v>
      </c>
      <c r="D138" s="52">
        <v>15</v>
      </c>
      <c r="E138" s="59">
        <v>36584.6</v>
      </c>
      <c r="F138" s="53">
        <v>548769</v>
      </c>
    </row>
    <row r="139" spans="1:6" ht="25.5" x14ac:dyDescent="0.2">
      <c r="A139" s="49"/>
      <c r="B139" s="50" t="s">
        <v>136</v>
      </c>
      <c r="C139" s="51" t="s">
        <v>3</v>
      </c>
      <c r="D139" s="52">
        <v>4</v>
      </c>
      <c r="E139" s="59">
        <v>86700</v>
      </c>
      <c r="F139" s="53">
        <v>346800</v>
      </c>
    </row>
    <row r="140" spans="1:6" ht="25.5" x14ac:dyDescent="0.2">
      <c r="A140" s="49"/>
      <c r="B140" s="50" t="s">
        <v>137</v>
      </c>
      <c r="C140" s="51" t="s">
        <v>3</v>
      </c>
      <c r="D140" s="52">
        <v>1</v>
      </c>
      <c r="E140" s="59">
        <v>86701</v>
      </c>
      <c r="F140" s="53">
        <v>86701</v>
      </c>
    </row>
    <row r="141" spans="1:6" x14ac:dyDescent="0.2">
      <c r="A141" s="49"/>
      <c r="B141" s="50" t="s">
        <v>138</v>
      </c>
      <c r="C141" s="51" t="s">
        <v>3</v>
      </c>
      <c r="D141" s="52">
        <v>5</v>
      </c>
      <c r="E141" s="59">
        <v>1081.4000000000001</v>
      </c>
      <c r="F141" s="53">
        <v>5407</v>
      </c>
    </row>
    <row r="142" spans="1:6" x14ac:dyDescent="0.2">
      <c r="A142" s="182" t="s">
        <v>139</v>
      </c>
      <c r="B142" s="183"/>
      <c r="C142" s="183"/>
      <c r="D142" s="183"/>
      <c r="E142" s="183"/>
      <c r="F142" s="183"/>
    </row>
    <row r="143" spans="1:6" ht="38.25" x14ac:dyDescent="0.2">
      <c r="A143" s="49"/>
      <c r="B143" s="50" t="s">
        <v>140</v>
      </c>
      <c r="C143" s="51" t="s">
        <v>3</v>
      </c>
      <c r="D143" s="52">
        <v>27</v>
      </c>
      <c r="E143" s="59">
        <v>4443.8518518518522</v>
      </c>
      <c r="F143" s="53">
        <v>119984</v>
      </c>
    </row>
    <row r="144" spans="1:6" ht="38.25" x14ac:dyDescent="0.2">
      <c r="A144" s="49"/>
      <c r="B144" s="50" t="s">
        <v>141</v>
      </c>
      <c r="C144" s="51" t="s">
        <v>3</v>
      </c>
      <c r="D144" s="52">
        <v>18</v>
      </c>
      <c r="E144" s="59">
        <v>5961.2222222222226</v>
      </c>
      <c r="F144" s="53">
        <v>107302</v>
      </c>
    </row>
    <row r="145" spans="1:6" ht="25.5" x14ac:dyDescent="0.2">
      <c r="A145" s="49"/>
      <c r="B145" s="50" t="s">
        <v>142</v>
      </c>
      <c r="C145" s="51" t="s">
        <v>3</v>
      </c>
      <c r="D145" s="52">
        <v>1</v>
      </c>
      <c r="E145" s="59">
        <v>89006</v>
      </c>
      <c r="F145" s="53">
        <v>89006</v>
      </c>
    </row>
    <row r="146" spans="1:6" x14ac:dyDescent="0.2">
      <c r="A146" s="49"/>
      <c r="B146" s="50" t="s">
        <v>143</v>
      </c>
      <c r="C146" s="51" t="s">
        <v>3</v>
      </c>
      <c r="D146" s="52">
        <v>1</v>
      </c>
      <c r="E146" s="59">
        <v>86701</v>
      </c>
      <c r="F146" s="53">
        <v>86701</v>
      </c>
    </row>
    <row r="147" spans="1:6" x14ac:dyDescent="0.2">
      <c r="A147" s="49"/>
      <c r="B147" s="50" t="s">
        <v>144</v>
      </c>
      <c r="C147" s="51" t="s">
        <v>3</v>
      </c>
      <c r="D147" s="52">
        <v>1</v>
      </c>
      <c r="E147" s="59">
        <v>3213</v>
      </c>
      <c r="F147" s="53">
        <v>3213</v>
      </c>
    </row>
    <row r="148" spans="1:6" x14ac:dyDescent="0.2">
      <c r="A148" s="49"/>
      <c r="B148" s="50" t="s">
        <v>145</v>
      </c>
      <c r="C148" s="51" t="s">
        <v>99</v>
      </c>
      <c r="D148" s="52">
        <v>1</v>
      </c>
      <c r="E148" s="59">
        <v>81446</v>
      </c>
      <c r="F148" s="53">
        <v>81446</v>
      </c>
    </row>
    <row r="149" spans="1:6" x14ac:dyDescent="0.2">
      <c r="A149" s="182" t="s">
        <v>146</v>
      </c>
      <c r="B149" s="183"/>
      <c r="C149" s="183"/>
      <c r="D149" s="183"/>
      <c r="E149" s="183"/>
      <c r="F149" s="183"/>
    </row>
    <row r="150" spans="1:6" ht="25.5" x14ac:dyDescent="0.2">
      <c r="A150" s="49"/>
      <c r="B150" s="50" t="s">
        <v>147</v>
      </c>
      <c r="C150" s="51" t="s">
        <v>3</v>
      </c>
      <c r="D150" s="52">
        <v>1</v>
      </c>
      <c r="E150" s="59">
        <v>9847</v>
      </c>
      <c r="F150" s="53">
        <v>9847</v>
      </c>
    </row>
    <row r="151" spans="1:6" ht="25.5" x14ac:dyDescent="0.2">
      <c r="A151" s="49"/>
      <c r="B151" s="50" t="s">
        <v>148</v>
      </c>
      <c r="C151" s="51" t="s">
        <v>3</v>
      </c>
      <c r="D151" s="52">
        <v>9</v>
      </c>
      <c r="E151" s="59">
        <v>3502.8888888888887</v>
      </c>
      <c r="F151" s="53">
        <v>31526</v>
      </c>
    </row>
    <row r="152" spans="1:6" ht="25.5" x14ac:dyDescent="0.2">
      <c r="A152" s="49"/>
      <c r="B152" s="50" t="s">
        <v>149</v>
      </c>
      <c r="C152" s="51" t="s">
        <v>3</v>
      </c>
      <c r="D152" s="52">
        <v>9</v>
      </c>
      <c r="E152" s="59">
        <v>2107.2222222222222</v>
      </c>
      <c r="F152" s="53">
        <v>18965</v>
      </c>
    </row>
    <row r="153" spans="1:6" ht="25.5" x14ac:dyDescent="0.2">
      <c r="A153" s="49"/>
      <c r="B153" s="50" t="s">
        <v>150</v>
      </c>
      <c r="C153" s="51" t="s">
        <v>3</v>
      </c>
      <c r="D153" s="52">
        <v>9</v>
      </c>
      <c r="E153" s="59">
        <v>2107.2222222222222</v>
      </c>
      <c r="F153" s="53">
        <v>18965</v>
      </c>
    </row>
    <row r="154" spans="1:6" x14ac:dyDescent="0.2">
      <c r="A154" s="49"/>
      <c r="B154" s="50" t="s">
        <v>151</v>
      </c>
      <c r="C154" s="51" t="s">
        <v>3</v>
      </c>
      <c r="D154" s="52">
        <v>3</v>
      </c>
      <c r="E154" s="59">
        <v>35656.666666666664</v>
      </c>
      <c r="F154" s="53">
        <v>106970</v>
      </c>
    </row>
    <row r="155" spans="1:6" x14ac:dyDescent="0.2">
      <c r="A155" s="49"/>
      <c r="B155" s="50" t="s">
        <v>152</v>
      </c>
      <c r="C155" s="51" t="s">
        <v>3</v>
      </c>
      <c r="D155" s="52">
        <v>4</v>
      </c>
      <c r="E155" s="59">
        <v>10040.25</v>
      </c>
      <c r="F155" s="53">
        <v>40161</v>
      </c>
    </row>
    <row r="156" spans="1:6" ht="25.5" x14ac:dyDescent="0.2">
      <c r="A156" s="49"/>
      <c r="B156" s="50" t="s">
        <v>153</v>
      </c>
      <c r="C156" s="51" t="s">
        <v>3</v>
      </c>
      <c r="D156" s="52">
        <v>2</v>
      </c>
      <c r="E156" s="59">
        <v>9335</v>
      </c>
      <c r="F156" s="53">
        <v>18670</v>
      </c>
    </row>
    <row r="157" spans="1:6" x14ac:dyDescent="0.2">
      <c r="A157" s="49"/>
      <c r="B157" s="50" t="s">
        <v>154</v>
      </c>
      <c r="C157" s="51" t="s">
        <v>155</v>
      </c>
      <c r="D157" s="52">
        <v>1</v>
      </c>
      <c r="E157" s="59">
        <v>7343</v>
      </c>
      <c r="F157" s="53">
        <v>7343</v>
      </c>
    </row>
    <row r="158" spans="1:6" x14ac:dyDescent="0.2">
      <c r="A158" s="49"/>
      <c r="B158" s="50" t="s">
        <v>156</v>
      </c>
      <c r="C158" s="51" t="s">
        <v>3</v>
      </c>
      <c r="D158" s="52">
        <v>1</v>
      </c>
      <c r="E158" s="59">
        <v>4287</v>
      </c>
      <c r="F158" s="53">
        <v>4287</v>
      </c>
    </row>
    <row r="159" spans="1:6" x14ac:dyDescent="0.2">
      <c r="A159" s="182" t="s">
        <v>157</v>
      </c>
      <c r="B159" s="183"/>
      <c r="C159" s="183"/>
      <c r="D159" s="183"/>
      <c r="E159" s="183"/>
      <c r="F159" s="183"/>
    </row>
    <row r="160" spans="1:6" ht="25.5" x14ac:dyDescent="0.2">
      <c r="A160" s="49"/>
      <c r="B160" s="50" t="s">
        <v>158</v>
      </c>
      <c r="C160" s="51" t="s">
        <v>3</v>
      </c>
      <c r="D160" s="52">
        <v>6</v>
      </c>
      <c r="E160" s="59">
        <v>1502.8333333333333</v>
      </c>
      <c r="F160" s="53">
        <v>9017</v>
      </c>
    </row>
    <row r="161" spans="1:6" x14ac:dyDescent="0.2">
      <c r="A161" s="49"/>
      <c r="B161" s="50" t="s">
        <v>159</v>
      </c>
      <c r="C161" s="51" t="s">
        <v>3</v>
      </c>
      <c r="D161" s="52">
        <v>5</v>
      </c>
      <c r="E161" s="59">
        <v>9537.6</v>
      </c>
      <c r="F161" s="53">
        <v>47688</v>
      </c>
    </row>
    <row r="162" spans="1:6" x14ac:dyDescent="0.2">
      <c r="A162" s="49"/>
      <c r="B162" s="50" t="s">
        <v>160</v>
      </c>
      <c r="C162" s="51" t="s">
        <v>3</v>
      </c>
      <c r="D162" s="52">
        <v>1</v>
      </c>
      <c r="E162" s="59">
        <v>10999</v>
      </c>
      <c r="F162" s="53">
        <v>10999</v>
      </c>
    </row>
    <row r="163" spans="1:6" x14ac:dyDescent="0.2">
      <c r="A163" s="49"/>
      <c r="B163" s="50" t="s">
        <v>161</v>
      </c>
      <c r="C163" s="51" t="s">
        <v>3</v>
      </c>
      <c r="D163" s="52">
        <v>1</v>
      </c>
      <c r="E163" s="59">
        <v>1480</v>
      </c>
      <c r="F163" s="53">
        <v>1480</v>
      </c>
    </row>
    <row r="164" spans="1:6" x14ac:dyDescent="0.2">
      <c r="A164" s="49"/>
      <c r="B164" s="50" t="s">
        <v>162</v>
      </c>
      <c r="C164" s="51" t="s">
        <v>3</v>
      </c>
      <c r="D164" s="52">
        <v>2</v>
      </c>
      <c r="E164" s="59">
        <v>7343.5</v>
      </c>
      <c r="F164" s="53">
        <v>14687</v>
      </c>
    </row>
    <row r="165" spans="1:6" ht="25.5" x14ac:dyDescent="0.2">
      <c r="A165" s="49"/>
      <c r="B165" s="50" t="s">
        <v>163</v>
      </c>
      <c r="C165" s="51" t="s">
        <v>3</v>
      </c>
      <c r="D165" s="52">
        <v>1</v>
      </c>
      <c r="E165" s="59">
        <v>433</v>
      </c>
      <c r="F165" s="53">
        <v>433</v>
      </c>
    </row>
    <row r="166" spans="1:6" ht="25.5" x14ac:dyDescent="0.2">
      <c r="A166" s="49"/>
      <c r="B166" s="50" t="s">
        <v>164</v>
      </c>
      <c r="C166" s="51" t="s">
        <v>3</v>
      </c>
      <c r="D166" s="52">
        <v>1</v>
      </c>
      <c r="E166" s="59">
        <v>5509</v>
      </c>
      <c r="F166" s="53">
        <v>5509</v>
      </c>
    </row>
    <row r="167" spans="1:6" x14ac:dyDescent="0.2">
      <c r="A167" s="182" t="s">
        <v>165</v>
      </c>
      <c r="B167" s="183"/>
      <c r="C167" s="183"/>
      <c r="D167" s="183"/>
      <c r="E167" s="183"/>
      <c r="F167" s="183"/>
    </row>
    <row r="168" spans="1:6" x14ac:dyDescent="0.2">
      <c r="A168" s="49"/>
      <c r="B168" s="50" t="s">
        <v>166</v>
      </c>
      <c r="C168" s="51" t="s">
        <v>3</v>
      </c>
      <c r="D168" s="52">
        <v>1</v>
      </c>
      <c r="E168" s="59">
        <v>10709</v>
      </c>
      <c r="F168" s="53">
        <v>10709</v>
      </c>
    </row>
    <row r="169" spans="1:6" ht="25.5" x14ac:dyDescent="0.2">
      <c r="A169" s="49"/>
      <c r="B169" s="50" t="s">
        <v>167</v>
      </c>
      <c r="C169" s="51" t="s">
        <v>3</v>
      </c>
      <c r="D169" s="52">
        <v>4</v>
      </c>
      <c r="E169" s="59">
        <v>10685.5</v>
      </c>
      <c r="F169" s="53">
        <v>42742</v>
      </c>
    </row>
    <row r="170" spans="1:6" ht="25.5" x14ac:dyDescent="0.2">
      <c r="A170" s="49"/>
      <c r="B170" s="50" t="s">
        <v>168</v>
      </c>
      <c r="C170" s="51" t="s">
        <v>3</v>
      </c>
      <c r="D170" s="52">
        <v>4</v>
      </c>
      <c r="E170" s="59">
        <v>12847.5</v>
      </c>
      <c r="F170" s="53">
        <v>51390</v>
      </c>
    </row>
    <row r="171" spans="1:6" ht="25.5" x14ac:dyDescent="0.2">
      <c r="A171" s="49"/>
      <c r="B171" s="50" t="s">
        <v>169</v>
      </c>
      <c r="C171" s="51" t="s">
        <v>3</v>
      </c>
      <c r="D171" s="52">
        <v>4</v>
      </c>
      <c r="E171" s="59">
        <v>11067</v>
      </c>
      <c r="F171" s="53">
        <v>44268</v>
      </c>
    </row>
    <row r="172" spans="1:6" ht="25.5" x14ac:dyDescent="0.2">
      <c r="A172" s="49"/>
      <c r="B172" s="50" t="s">
        <v>170</v>
      </c>
      <c r="C172" s="51" t="s">
        <v>3</v>
      </c>
      <c r="D172" s="52">
        <v>1</v>
      </c>
      <c r="E172" s="59">
        <v>15655</v>
      </c>
      <c r="F172" s="53">
        <v>15655</v>
      </c>
    </row>
    <row r="173" spans="1:6" x14ac:dyDescent="0.2">
      <c r="A173" s="49"/>
      <c r="B173" s="50" t="s">
        <v>171</v>
      </c>
      <c r="C173" s="51" t="s">
        <v>3</v>
      </c>
      <c r="D173" s="52">
        <v>1</v>
      </c>
      <c r="E173" s="59">
        <v>15761</v>
      </c>
      <c r="F173" s="53">
        <v>15761</v>
      </c>
    </row>
    <row r="174" spans="1:6" x14ac:dyDescent="0.2">
      <c r="A174" s="49"/>
      <c r="B174" s="50" t="s">
        <v>172</v>
      </c>
      <c r="C174" s="51" t="s">
        <v>3</v>
      </c>
      <c r="D174" s="52">
        <v>3</v>
      </c>
      <c r="E174" s="59">
        <v>2142</v>
      </c>
      <c r="F174" s="53">
        <v>6426</v>
      </c>
    </row>
    <row r="175" spans="1:6" x14ac:dyDescent="0.2">
      <c r="A175" s="182" t="s">
        <v>173</v>
      </c>
      <c r="B175" s="183"/>
      <c r="C175" s="183"/>
      <c r="D175" s="183"/>
      <c r="E175" s="183"/>
      <c r="F175" s="183"/>
    </row>
    <row r="176" spans="1:6" ht="38.25" x14ac:dyDescent="0.2">
      <c r="A176" s="49"/>
      <c r="B176" s="50" t="s">
        <v>174</v>
      </c>
      <c r="C176" s="51" t="s">
        <v>3</v>
      </c>
      <c r="D176" s="52">
        <v>4</v>
      </c>
      <c r="E176" s="59">
        <v>14688</v>
      </c>
      <c r="F176" s="53">
        <v>58752</v>
      </c>
    </row>
    <row r="177" spans="1:6" ht="38.25" x14ac:dyDescent="0.2">
      <c r="A177" s="49"/>
      <c r="B177" s="50" t="s">
        <v>175</v>
      </c>
      <c r="C177" s="51" t="s">
        <v>3</v>
      </c>
      <c r="D177" s="52">
        <v>1</v>
      </c>
      <c r="E177" s="59">
        <v>20910</v>
      </c>
      <c r="F177" s="53">
        <v>20910</v>
      </c>
    </row>
    <row r="178" spans="1:6" ht="38.25" x14ac:dyDescent="0.2">
      <c r="A178" s="49"/>
      <c r="B178" s="50" t="s">
        <v>176</v>
      </c>
      <c r="C178" s="51" t="s">
        <v>3</v>
      </c>
      <c r="D178" s="52">
        <v>2</v>
      </c>
      <c r="E178" s="59">
        <v>7343.5</v>
      </c>
      <c r="F178" s="53">
        <v>14687</v>
      </c>
    </row>
    <row r="179" spans="1:6" ht="38.25" x14ac:dyDescent="0.2">
      <c r="A179" s="49"/>
      <c r="B179" s="50" t="s">
        <v>177</v>
      </c>
      <c r="C179" s="51" t="s">
        <v>3</v>
      </c>
      <c r="D179" s="52">
        <v>1</v>
      </c>
      <c r="E179" s="59">
        <v>4896</v>
      </c>
      <c r="F179" s="53">
        <v>4896</v>
      </c>
    </row>
    <row r="180" spans="1:6" ht="25.5" x14ac:dyDescent="0.2">
      <c r="A180" s="49"/>
      <c r="B180" s="50" t="s">
        <v>178</v>
      </c>
      <c r="C180" s="51" t="s">
        <v>179</v>
      </c>
      <c r="D180" s="52">
        <v>7.1</v>
      </c>
      <c r="E180" s="59">
        <v>7879.5774647887329</v>
      </c>
      <c r="F180" s="53">
        <v>55945</v>
      </c>
    </row>
    <row r="181" spans="1:6" ht="25.5" x14ac:dyDescent="0.2">
      <c r="A181" s="49"/>
      <c r="B181" s="50" t="s">
        <v>180</v>
      </c>
      <c r="C181" s="51" t="s">
        <v>3</v>
      </c>
      <c r="D181" s="52">
        <v>1</v>
      </c>
      <c r="E181" s="59">
        <v>461</v>
      </c>
      <c r="F181" s="53">
        <v>461</v>
      </c>
    </row>
    <row r="182" spans="1:6" x14ac:dyDescent="0.2">
      <c r="A182" s="49"/>
      <c r="B182" s="50" t="s">
        <v>181</v>
      </c>
      <c r="C182" s="51" t="s">
        <v>3</v>
      </c>
      <c r="D182" s="52">
        <v>35</v>
      </c>
      <c r="E182" s="59">
        <v>459</v>
      </c>
      <c r="F182" s="53">
        <v>16065</v>
      </c>
    </row>
    <row r="183" spans="1:6" ht="25.5" x14ac:dyDescent="0.2">
      <c r="A183" s="49"/>
      <c r="B183" s="50" t="s">
        <v>182</v>
      </c>
      <c r="C183" s="51" t="s">
        <v>3</v>
      </c>
      <c r="D183" s="52">
        <v>3</v>
      </c>
      <c r="E183" s="59">
        <v>11755</v>
      </c>
      <c r="F183" s="53">
        <v>35265</v>
      </c>
    </row>
    <row r="184" spans="1:6" ht="25.5" x14ac:dyDescent="0.2">
      <c r="A184" s="49"/>
      <c r="B184" s="50" t="s">
        <v>183</v>
      </c>
      <c r="C184" s="51" t="s">
        <v>3</v>
      </c>
      <c r="D184" s="52">
        <v>1</v>
      </c>
      <c r="E184" s="59">
        <v>8468</v>
      </c>
      <c r="F184" s="53">
        <v>8468</v>
      </c>
    </row>
    <row r="185" spans="1:6" x14ac:dyDescent="0.2">
      <c r="A185" s="49"/>
      <c r="B185" s="50" t="s">
        <v>184</v>
      </c>
      <c r="C185" s="51" t="s">
        <v>3</v>
      </c>
      <c r="D185" s="52">
        <v>1</v>
      </c>
      <c r="E185" s="59">
        <v>15872</v>
      </c>
      <c r="F185" s="53">
        <v>15872</v>
      </c>
    </row>
    <row r="186" spans="1:6" ht="25.5" x14ac:dyDescent="0.2">
      <c r="A186" s="49"/>
      <c r="B186" s="50" t="s">
        <v>185</v>
      </c>
      <c r="C186" s="51" t="s">
        <v>99</v>
      </c>
      <c r="D186" s="52">
        <v>1</v>
      </c>
      <c r="E186" s="59">
        <v>203850</v>
      </c>
      <c r="F186" s="53">
        <v>203850</v>
      </c>
    </row>
    <row r="187" spans="1:6" ht="25.5" x14ac:dyDescent="0.2">
      <c r="A187" s="49"/>
      <c r="B187" s="50" t="s">
        <v>186</v>
      </c>
      <c r="C187" s="51" t="s">
        <v>12</v>
      </c>
      <c r="D187" s="52">
        <v>1</v>
      </c>
      <c r="E187" s="59">
        <v>267783</v>
      </c>
      <c r="F187" s="53">
        <v>267783</v>
      </c>
    </row>
    <row r="188" spans="1:6" ht="25.5" x14ac:dyDescent="0.2">
      <c r="A188" s="49"/>
      <c r="B188" s="50" t="s">
        <v>187</v>
      </c>
      <c r="C188" s="51" t="s">
        <v>3</v>
      </c>
      <c r="D188" s="52">
        <v>6</v>
      </c>
      <c r="E188" s="59">
        <v>2059</v>
      </c>
      <c r="F188" s="53">
        <v>12354</v>
      </c>
    </row>
    <row r="189" spans="1:6" x14ac:dyDescent="0.2">
      <c r="A189" s="49"/>
      <c r="B189" s="50" t="s">
        <v>188</v>
      </c>
      <c r="C189" s="51" t="s">
        <v>3</v>
      </c>
      <c r="D189" s="52">
        <v>5</v>
      </c>
      <c r="E189" s="59">
        <v>4671.6000000000004</v>
      </c>
      <c r="F189" s="53">
        <v>23358</v>
      </c>
    </row>
    <row r="190" spans="1:6" x14ac:dyDescent="0.2">
      <c r="A190" s="49"/>
      <c r="B190" s="50" t="s">
        <v>189</v>
      </c>
      <c r="C190" s="51" t="s">
        <v>3</v>
      </c>
      <c r="D190" s="52">
        <v>10</v>
      </c>
      <c r="E190" s="59">
        <v>2039.8</v>
      </c>
      <c r="F190" s="53">
        <v>20398</v>
      </c>
    </row>
    <row r="191" spans="1:6" x14ac:dyDescent="0.2">
      <c r="A191" s="49"/>
      <c r="B191" s="50" t="s">
        <v>190</v>
      </c>
      <c r="C191" s="51" t="s">
        <v>3</v>
      </c>
      <c r="D191" s="52">
        <v>10</v>
      </c>
      <c r="E191" s="59">
        <v>1275.0999999999999</v>
      </c>
      <c r="F191" s="53">
        <v>12751</v>
      </c>
    </row>
    <row r="192" spans="1:6" x14ac:dyDescent="0.2">
      <c r="A192" s="49"/>
      <c r="B192" s="50" t="s">
        <v>191</v>
      </c>
      <c r="C192" s="51" t="s">
        <v>3</v>
      </c>
      <c r="D192" s="52">
        <v>3</v>
      </c>
      <c r="E192" s="59">
        <v>10668.666666666666</v>
      </c>
      <c r="F192" s="53">
        <v>32006</v>
      </c>
    </row>
    <row r="193" spans="1:6" ht="25.5" x14ac:dyDescent="0.2">
      <c r="A193" s="49"/>
      <c r="B193" s="50" t="s">
        <v>192</v>
      </c>
      <c r="C193" s="51" t="s">
        <v>3</v>
      </c>
      <c r="D193" s="52">
        <v>2</v>
      </c>
      <c r="E193" s="59">
        <v>4285</v>
      </c>
      <c r="F193" s="53">
        <v>8570</v>
      </c>
    </row>
    <row r="194" spans="1:6" ht="25.5" x14ac:dyDescent="0.2">
      <c r="A194" s="49"/>
      <c r="B194" s="50" t="s">
        <v>193</v>
      </c>
      <c r="C194" s="51" t="s">
        <v>3</v>
      </c>
      <c r="D194" s="52">
        <v>4</v>
      </c>
      <c r="E194" s="59">
        <v>3366.25</v>
      </c>
      <c r="F194" s="53">
        <v>13465</v>
      </c>
    </row>
    <row r="195" spans="1:6" ht="25.5" x14ac:dyDescent="0.2">
      <c r="A195" s="54"/>
      <c r="B195" s="55" t="s">
        <v>194</v>
      </c>
      <c r="C195" s="56" t="s">
        <v>3</v>
      </c>
      <c r="D195" s="57">
        <v>4</v>
      </c>
      <c r="E195" s="59">
        <v>2243.75</v>
      </c>
      <c r="F195" s="58">
        <v>8975</v>
      </c>
    </row>
    <row r="196" spans="1:6" x14ac:dyDescent="0.2">
      <c r="A196" s="72"/>
      <c r="B196" s="73"/>
      <c r="C196" s="74"/>
      <c r="D196" s="75"/>
      <c r="E196" s="71"/>
      <c r="F196" s="76">
        <v>8429671</v>
      </c>
    </row>
    <row r="197" spans="1:6" x14ac:dyDescent="0.2">
      <c r="A197" s="185" t="s">
        <v>262</v>
      </c>
      <c r="B197" s="185"/>
      <c r="C197" s="185"/>
      <c r="D197" s="185"/>
      <c r="E197" s="185"/>
      <c r="F197" s="185"/>
    </row>
    <row r="198" spans="1:6" x14ac:dyDescent="0.2">
      <c r="A198" s="60"/>
      <c r="B198" s="61" t="s">
        <v>195</v>
      </c>
      <c r="C198" s="62" t="s">
        <v>3</v>
      </c>
      <c r="D198" s="63">
        <v>2</v>
      </c>
      <c r="E198" s="70">
        <v>177.5</v>
      </c>
      <c r="F198" s="64">
        <v>355</v>
      </c>
    </row>
    <row r="199" spans="1:6" x14ac:dyDescent="0.2">
      <c r="A199" s="60"/>
      <c r="B199" s="61" t="s">
        <v>196</v>
      </c>
      <c r="C199" s="62" t="s">
        <v>3</v>
      </c>
      <c r="D199" s="63">
        <v>2</v>
      </c>
      <c r="E199" s="70">
        <v>177.5</v>
      </c>
      <c r="F199" s="64">
        <v>355</v>
      </c>
    </row>
    <row r="200" spans="1:6" x14ac:dyDescent="0.2">
      <c r="A200" s="60"/>
      <c r="B200" s="61" t="s">
        <v>197</v>
      </c>
      <c r="C200" s="62" t="s">
        <v>3</v>
      </c>
      <c r="D200" s="63">
        <v>4</v>
      </c>
      <c r="E200" s="70">
        <v>177.5</v>
      </c>
      <c r="F200" s="64">
        <v>710</v>
      </c>
    </row>
    <row r="201" spans="1:6" x14ac:dyDescent="0.2">
      <c r="A201" s="60"/>
      <c r="B201" s="61" t="s">
        <v>198</v>
      </c>
      <c r="C201" s="62" t="s">
        <v>3</v>
      </c>
      <c r="D201" s="63">
        <v>4</v>
      </c>
      <c r="E201" s="70">
        <v>952</v>
      </c>
      <c r="F201" s="64">
        <v>3808</v>
      </c>
    </row>
    <row r="202" spans="1:6" x14ac:dyDescent="0.2">
      <c r="A202" s="60"/>
      <c r="B202" s="61" t="s">
        <v>199</v>
      </c>
      <c r="C202" s="62" t="s">
        <v>3</v>
      </c>
      <c r="D202" s="63">
        <v>2</v>
      </c>
      <c r="E202" s="70">
        <v>16756.5</v>
      </c>
      <c r="F202" s="64">
        <v>33513</v>
      </c>
    </row>
    <row r="203" spans="1:6" ht="25.5" x14ac:dyDescent="0.2">
      <c r="A203" s="60"/>
      <c r="B203" s="61" t="s">
        <v>200</v>
      </c>
      <c r="C203" s="62" t="s">
        <v>3</v>
      </c>
      <c r="D203" s="63">
        <v>2</v>
      </c>
      <c r="E203" s="70">
        <v>6732.5</v>
      </c>
      <c r="F203" s="64">
        <v>13465</v>
      </c>
    </row>
    <row r="204" spans="1:6" x14ac:dyDescent="0.2">
      <c r="A204" s="60"/>
      <c r="B204" s="61" t="s">
        <v>201</v>
      </c>
      <c r="C204" s="62" t="s">
        <v>3</v>
      </c>
      <c r="D204" s="63">
        <v>2</v>
      </c>
      <c r="E204" s="70">
        <v>3547</v>
      </c>
      <c r="F204" s="64">
        <v>7094</v>
      </c>
    </row>
    <row r="205" spans="1:6" ht="25.5" x14ac:dyDescent="0.2">
      <c r="A205" s="60"/>
      <c r="B205" s="61" t="s">
        <v>202</v>
      </c>
      <c r="C205" s="62" t="s">
        <v>3</v>
      </c>
      <c r="D205" s="63">
        <v>2</v>
      </c>
      <c r="E205" s="70">
        <v>31943.5</v>
      </c>
      <c r="F205" s="64">
        <v>63887</v>
      </c>
    </row>
    <row r="206" spans="1:6" ht="25.5" x14ac:dyDescent="0.2">
      <c r="A206" s="60"/>
      <c r="B206" s="61" t="s">
        <v>203</v>
      </c>
      <c r="C206" s="62" t="s">
        <v>204</v>
      </c>
      <c r="D206" s="63">
        <v>1</v>
      </c>
      <c r="E206" s="70">
        <v>10510</v>
      </c>
      <c r="F206" s="64">
        <v>10510</v>
      </c>
    </row>
    <row r="207" spans="1:6" x14ac:dyDescent="0.2">
      <c r="A207" s="60"/>
      <c r="B207" s="61" t="s">
        <v>205</v>
      </c>
      <c r="C207" s="62" t="s">
        <v>204</v>
      </c>
      <c r="D207" s="63">
        <v>1</v>
      </c>
      <c r="E207" s="70">
        <v>5905</v>
      </c>
      <c r="F207" s="64">
        <v>5905</v>
      </c>
    </row>
    <row r="208" spans="1:6" ht="25.5" x14ac:dyDescent="0.2">
      <c r="A208" s="60"/>
      <c r="B208" s="61" t="s">
        <v>206</v>
      </c>
      <c r="C208" s="62" t="s">
        <v>204</v>
      </c>
      <c r="D208" s="63">
        <v>1</v>
      </c>
      <c r="E208" s="70">
        <v>10598</v>
      </c>
      <c r="F208" s="64">
        <v>10598</v>
      </c>
    </row>
    <row r="209" spans="1:6" x14ac:dyDescent="0.2">
      <c r="A209" s="60"/>
      <c r="B209" s="61" t="s">
        <v>207</v>
      </c>
      <c r="C209" s="62" t="s">
        <v>3</v>
      </c>
      <c r="D209" s="63">
        <v>2</v>
      </c>
      <c r="E209" s="70">
        <v>1028</v>
      </c>
      <c r="F209" s="64">
        <v>2056</v>
      </c>
    </row>
    <row r="210" spans="1:6" x14ac:dyDescent="0.2">
      <c r="A210" s="60"/>
      <c r="B210" s="61" t="s">
        <v>208</v>
      </c>
      <c r="C210" s="62" t="s">
        <v>3</v>
      </c>
      <c r="D210" s="63">
        <v>1</v>
      </c>
      <c r="E210" s="70">
        <v>3319</v>
      </c>
      <c r="F210" s="64">
        <v>3319</v>
      </c>
    </row>
    <row r="211" spans="1:6" ht="25.5" x14ac:dyDescent="0.2">
      <c r="A211" s="60"/>
      <c r="B211" s="61" t="s">
        <v>209</v>
      </c>
      <c r="C211" s="62" t="s">
        <v>3</v>
      </c>
      <c r="D211" s="63">
        <v>1</v>
      </c>
      <c r="E211" s="70">
        <v>3319</v>
      </c>
      <c r="F211" s="64">
        <v>3319</v>
      </c>
    </row>
    <row r="212" spans="1:6" x14ac:dyDescent="0.2">
      <c r="A212" s="60"/>
      <c r="B212" s="61" t="s">
        <v>210</v>
      </c>
      <c r="C212" s="62" t="s">
        <v>3</v>
      </c>
      <c r="D212" s="63">
        <v>2</v>
      </c>
      <c r="E212" s="70">
        <v>541.5</v>
      </c>
      <c r="F212" s="64">
        <v>1083</v>
      </c>
    </row>
    <row r="213" spans="1:6" x14ac:dyDescent="0.2">
      <c r="A213" s="60"/>
      <c r="B213" s="61" t="s">
        <v>211</v>
      </c>
      <c r="C213" s="62" t="s">
        <v>3</v>
      </c>
      <c r="D213" s="63">
        <v>6</v>
      </c>
      <c r="E213" s="70">
        <v>5484.166666666667</v>
      </c>
      <c r="F213" s="64">
        <v>32905</v>
      </c>
    </row>
    <row r="214" spans="1:6" ht="25.5" x14ac:dyDescent="0.2">
      <c r="A214" s="60"/>
      <c r="B214" s="61" t="s">
        <v>212</v>
      </c>
      <c r="C214" s="62" t="s">
        <v>3</v>
      </c>
      <c r="D214" s="63">
        <v>6</v>
      </c>
      <c r="E214" s="70">
        <v>6471.333333333333</v>
      </c>
      <c r="F214" s="64">
        <v>38828</v>
      </c>
    </row>
    <row r="215" spans="1:6" ht="25.5" x14ac:dyDescent="0.2">
      <c r="A215" s="60"/>
      <c r="B215" s="61" t="s">
        <v>213</v>
      </c>
      <c r="C215" s="62" t="s">
        <v>3</v>
      </c>
      <c r="D215" s="63">
        <v>6</v>
      </c>
      <c r="E215" s="70">
        <v>6021.166666666667</v>
      </c>
      <c r="F215" s="64">
        <v>36127</v>
      </c>
    </row>
    <row r="216" spans="1:6" ht="25.5" x14ac:dyDescent="0.2">
      <c r="A216" s="60"/>
      <c r="B216" s="61" t="s">
        <v>214</v>
      </c>
      <c r="C216" s="62" t="s">
        <v>3</v>
      </c>
      <c r="D216" s="63">
        <v>4</v>
      </c>
      <c r="E216" s="70">
        <v>6020.5</v>
      </c>
      <c r="F216" s="64">
        <v>24082</v>
      </c>
    </row>
    <row r="217" spans="1:6" x14ac:dyDescent="0.2">
      <c r="A217" s="60"/>
      <c r="B217" s="61" t="s">
        <v>215</v>
      </c>
      <c r="C217" s="62" t="s">
        <v>3</v>
      </c>
      <c r="D217" s="63">
        <v>10</v>
      </c>
      <c r="E217" s="70">
        <v>4958.8</v>
      </c>
      <c r="F217" s="64">
        <v>49588</v>
      </c>
    </row>
    <row r="218" spans="1:6" x14ac:dyDescent="0.2">
      <c r="A218" s="60"/>
      <c r="B218" s="61" t="s">
        <v>216</v>
      </c>
      <c r="C218" s="62" t="s">
        <v>3</v>
      </c>
      <c r="D218" s="63">
        <v>8</v>
      </c>
      <c r="E218" s="70">
        <v>5851.625</v>
      </c>
      <c r="F218" s="64">
        <v>46813</v>
      </c>
    </row>
    <row r="219" spans="1:6" ht="25.5" x14ac:dyDescent="0.2">
      <c r="A219" s="60"/>
      <c r="B219" s="61" t="s">
        <v>217</v>
      </c>
      <c r="C219" s="62" t="s">
        <v>99</v>
      </c>
      <c r="D219" s="63">
        <v>18</v>
      </c>
      <c r="E219" s="70">
        <v>270.44444444444446</v>
      </c>
      <c r="F219" s="64">
        <v>4868</v>
      </c>
    </row>
    <row r="220" spans="1:6" ht="25.5" x14ac:dyDescent="0.2">
      <c r="A220" s="60"/>
      <c r="B220" s="61" t="s">
        <v>218</v>
      </c>
      <c r="C220" s="62" t="s">
        <v>99</v>
      </c>
      <c r="D220" s="63">
        <v>1</v>
      </c>
      <c r="E220" s="70">
        <v>1498</v>
      </c>
      <c r="F220" s="64">
        <v>1498</v>
      </c>
    </row>
    <row r="221" spans="1:6" x14ac:dyDescent="0.2">
      <c r="A221" s="60"/>
      <c r="B221" s="61" t="s">
        <v>219</v>
      </c>
      <c r="C221" s="62" t="s">
        <v>99</v>
      </c>
      <c r="D221" s="63">
        <v>1</v>
      </c>
      <c r="E221" s="70">
        <v>1498</v>
      </c>
      <c r="F221" s="64">
        <v>1498</v>
      </c>
    </row>
    <row r="222" spans="1:6" ht="25.5" x14ac:dyDescent="0.2">
      <c r="A222" s="60"/>
      <c r="B222" s="61" t="s">
        <v>220</v>
      </c>
      <c r="C222" s="62" t="s">
        <v>3</v>
      </c>
      <c r="D222" s="63">
        <v>1</v>
      </c>
      <c r="E222" s="70">
        <v>46195</v>
      </c>
      <c r="F222" s="64">
        <v>46195</v>
      </c>
    </row>
    <row r="223" spans="1:6" ht="25.5" x14ac:dyDescent="0.2">
      <c r="A223" s="60"/>
      <c r="B223" s="61" t="s">
        <v>221</v>
      </c>
      <c r="C223" s="62" t="s">
        <v>3</v>
      </c>
      <c r="D223" s="63">
        <v>1</v>
      </c>
      <c r="E223" s="70">
        <v>46195</v>
      </c>
      <c r="F223" s="64">
        <v>46195</v>
      </c>
    </row>
    <row r="224" spans="1:6" x14ac:dyDescent="0.2">
      <c r="A224" s="60"/>
      <c r="B224" s="61" t="s">
        <v>222</v>
      </c>
      <c r="C224" s="62" t="s">
        <v>3</v>
      </c>
      <c r="D224" s="63">
        <v>1</v>
      </c>
      <c r="E224" s="70">
        <v>6896</v>
      </c>
      <c r="F224" s="64">
        <v>6896</v>
      </c>
    </row>
    <row r="225" spans="1:6" x14ac:dyDescent="0.2">
      <c r="A225" s="60"/>
      <c r="B225" s="61" t="s">
        <v>223</v>
      </c>
      <c r="C225" s="62" t="s">
        <v>3</v>
      </c>
      <c r="D225" s="63">
        <v>1</v>
      </c>
      <c r="E225" s="70">
        <v>8136</v>
      </c>
      <c r="F225" s="64">
        <v>8136</v>
      </c>
    </row>
    <row r="226" spans="1:6" x14ac:dyDescent="0.2">
      <c r="A226" s="60"/>
      <c r="B226" s="61" t="s">
        <v>224</v>
      </c>
      <c r="C226" s="62" t="s">
        <v>3</v>
      </c>
      <c r="D226" s="63">
        <v>2</v>
      </c>
      <c r="E226" s="70">
        <v>4119</v>
      </c>
      <c r="F226" s="64">
        <v>8238</v>
      </c>
    </row>
    <row r="227" spans="1:6" x14ac:dyDescent="0.2">
      <c r="A227" s="60"/>
      <c r="B227" s="61" t="s">
        <v>225</v>
      </c>
      <c r="C227" s="62" t="s">
        <v>3</v>
      </c>
      <c r="D227" s="63">
        <v>1</v>
      </c>
      <c r="E227" s="70">
        <v>4057</v>
      </c>
      <c r="F227" s="64">
        <v>4057</v>
      </c>
    </row>
    <row r="228" spans="1:6" x14ac:dyDescent="0.2">
      <c r="A228" s="60"/>
      <c r="B228" s="61" t="s">
        <v>226</v>
      </c>
      <c r="C228" s="62" t="s">
        <v>3</v>
      </c>
      <c r="D228" s="63">
        <v>1</v>
      </c>
      <c r="E228" s="70">
        <v>3568</v>
      </c>
      <c r="F228" s="64">
        <v>3568</v>
      </c>
    </row>
    <row r="229" spans="1:6" x14ac:dyDescent="0.2">
      <c r="A229" s="60"/>
      <c r="B229" s="61" t="s">
        <v>227</v>
      </c>
      <c r="C229" s="62" t="s">
        <v>3</v>
      </c>
      <c r="D229" s="63">
        <v>1</v>
      </c>
      <c r="E229" s="70">
        <v>3623</v>
      </c>
      <c r="F229" s="64">
        <v>3623</v>
      </c>
    </row>
    <row r="230" spans="1:6" x14ac:dyDescent="0.2">
      <c r="A230" s="60"/>
      <c r="B230" s="61" t="s">
        <v>228</v>
      </c>
      <c r="C230" s="62" t="s">
        <v>3</v>
      </c>
      <c r="D230" s="63">
        <v>1</v>
      </c>
      <c r="E230" s="70">
        <v>2144</v>
      </c>
      <c r="F230" s="64">
        <v>2144</v>
      </c>
    </row>
    <row r="231" spans="1:6" x14ac:dyDescent="0.2">
      <c r="A231" s="60"/>
      <c r="B231" s="61" t="s">
        <v>229</v>
      </c>
      <c r="C231" s="62" t="s">
        <v>3</v>
      </c>
      <c r="D231" s="63">
        <v>1</v>
      </c>
      <c r="E231" s="70">
        <v>2144</v>
      </c>
      <c r="F231" s="64">
        <v>2144</v>
      </c>
    </row>
    <row r="232" spans="1:6" x14ac:dyDescent="0.2">
      <c r="A232" s="60"/>
      <c r="B232" s="61" t="s">
        <v>230</v>
      </c>
      <c r="C232" s="62" t="s">
        <v>3</v>
      </c>
      <c r="D232" s="63">
        <v>6</v>
      </c>
      <c r="E232" s="70">
        <v>101.33333333333333</v>
      </c>
      <c r="F232" s="64">
        <v>608</v>
      </c>
    </row>
    <row r="233" spans="1:6" x14ac:dyDescent="0.2">
      <c r="A233" s="60"/>
      <c r="B233" s="61" t="s">
        <v>231</v>
      </c>
      <c r="C233" s="62" t="s">
        <v>3</v>
      </c>
      <c r="D233" s="63">
        <v>2</v>
      </c>
      <c r="E233" s="70">
        <v>267.5</v>
      </c>
      <c r="F233" s="64">
        <v>535</v>
      </c>
    </row>
    <row r="234" spans="1:6" x14ac:dyDescent="0.2">
      <c r="A234" s="60"/>
      <c r="B234" s="61" t="s">
        <v>232</v>
      </c>
      <c r="C234" s="62" t="s">
        <v>3</v>
      </c>
      <c r="D234" s="63">
        <v>2</v>
      </c>
      <c r="E234" s="70">
        <v>235</v>
      </c>
      <c r="F234" s="64">
        <v>470</v>
      </c>
    </row>
    <row r="235" spans="1:6" ht="25.5" x14ac:dyDescent="0.2">
      <c r="A235" s="60"/>
      <c r="B235" s="61" t="s">
        <v>233</v>
      </c>
      <c r="C235" s="62" t="s">
        <v>3</v>
      </c>
      <c r="D235" s="63">
        <v>1</v>
      </c>
      <c r="E235" s="70">
        <v>17881</v>
      </c>
      <c r="F235" s="64">
        <v>17881</v>
      </c>
    </row>
    <row r="236" spans="1:6" ht="25.5" x14ac:dyDescent="0.2">
      <c r="A236" s="60"/>
      <c r="B236" s="61" t="s">
        <v>234</v>
      </c>
      <c r="C236" s="62" t="s">
        <v>204</v>
      </c>
      <c r="D236" s="63">
        <v>2</v>
      </c>
      <c r="E236" s="70">
        <v>2710.5</v>
      </c>
      <c r="F236" s="64">
        <v>5421</v>
      </c>
    </row>
    <row r="237" spans="1:6" x14ac:dyDescent="0.2">
      <c r="A237" s="60"/>
      <c r="B237" s="61" t="s">
        <v>235</v>
      </c>
      <c r="C237" s="62" t="s">
        <v>3</v>
      </c>
      <c r="D237" s="63">
        <v>4</v>
      </c>
      <c r="E237" s="70">
        <v>401</v>
      </c>
      <c r="F237" s="64">
        <v>1604</v>
      </c>
    </row>
    <row r="238" spans="1:6" x14ac:dyDescent="0.2">
      <c r="A238" s="60"/>
      <c r="B238" s="61" t="s">
        <v>236</v>
      </c>
      <c r="C238" s="62" t="s">
        <v>3</v>
      </c>
      <c r="D238" s="63">
        <v>4</v>
      </c>
      <c r="E238" s="70">
        <v>643</v>
      </c>
      <c r="F238" s="64">
        <v>2572</v>
      </c>
    </row>
    <row r="239" spans="1:6" x14ac:dyDescent="0.2">
      <c r="A239" s="60"/>
      <c r="B239" s="61" t="s">
        <v>237</v>
      </c>
      <c r="C239" s="62" t="s">
        <v>3</v>
      </c>
      <c r="D239" s="63">
        <v>1</v>
      </c>
      <c r="E239" s="70">
        <v>1895</v>
      </c>
      <c r="F239" s="64">
        <v>1895</v>
      </c>
    </row>
    <row r="240" spans="1:6" x14ac:dyDescent="0.2">
      <c r="A240" s="60"/>
      <c r="B240" s="61" t="s">
        <v>238</v>
      </c>
      <c r="C240" s="62" t="s">
        <v>3</v>
      </c>
      <c r="D240" s="63">
        <v>1</v>
      </c>
      <c r="E240" s="70">
        <v>2250</v>
      </c>
      <c r="F240" s="64">
        <v>2250</v>
      </c>
    </row>
    <row r="241" spans="1:6" x14ac:dyDescent="0.2">
      <c r="A241" s="60"/>
      <c r="B241" s="61" t="s">
        <v>239</v>
      </c>
      <c r="C241" s="62" t="s">
        <v>3</v>
      </c>
      <c r="D241" s="63">
        <v>1</v>
      </c>
      <c r="E241" s="70">
        <v>2655</v>
      </c>
      <c r="F241" s="64">
        <v>2655</v>
      </c>
    </row>
    <row r="242" spans="1:6" x14ac:dyDescent="0.2">
      <c r="A242" s="60"/>
      <c r="B242" s="61" t="s">
        <v>240</v>
      </c>
      <c r="C242" s="62" t="s">
        <v>3</v>
      </c>
      <c r="D242" s="63">
        <v>10</v>
      </c>
      <c r="E242" s="70">
        <v>3121.3</v>
      </c>
      <c r="F242" s="64">
        <v>31213</v>
      </c>
    </row>
    <row r="243" spans="1:6" ht="25.5" x14ac:dyDescent="0.2">
      <c r="A243" s="60"/>
      <c r="B243" s="61" t="s">
        <v>241</v>
      </c>
      <c r="C243" s="62" t="s">
        <v>3</v>
      </c>
      <c r="D243" s="63">
        <v>10</v>
      </c>
      <c r="E243" s="70">
        <v>3115.3</v>
      </c>
      <c r="F243" s="64">
        <v>31153</v>
      </c>
    </row>
    <row r="244" spans="1:6" x14ac:dyDescent="0.2">
      <c r="A244" s="60"/>
      <c r="B244" s="61" t="s">
        <v>242</v>
      </c>
      <c r="C244" s="62" t="s">
        <v>3</v>
      </c>
      <c r="D244" s="63">
        <v>2</v>
      </c>
      <c r="E244" s="70">
        <v>590</v>
      </c>
      <c r="F244" s="64">
        <v>1180</v>
      </c>
    </row>
    <row r="245" spans="1:6" x14ac:dyDescent="0.2">
      <c r="A245" s="60"/>
      <c r="B245" s="61" t="s">
        <v>243</v>
      </c>
      <c r="C245" s="62" t="s">
        <v>3</v>
      </c>
      <c r="D245" s="63">
        <v>2</v>
      </c>
      <c r="E245" s="70">
        <v>643</v>
      </c>
      <c r="F245" s="64">
        <v>1286</v>
      </c>
    </row>
    <row r="246" spans="1:6" x14ac:dyDescent="0.2">
      <c r="A246" s="60"/>
      <c r="B246" s="61" t="s">
        <v>244</v>
      </c>
      <c r="C246" s="62" t="s">
        <v>3</v>
      </c>
      <c r="D246" s="63">
        <v>2</v>
      </c>
      <c r="E246" s="70">
        <v>643</v>
      </c>
      <c r="F246" s="64">
        <v>1286</v>
      </c>
    </row>
    <row r="247" spans="1:6" x14ac:dyDescent="0.2">
      <c r="A247" s="60"/>
      <c r="B247" s="61" t="s">
        <v>245</v>
      </c>
      <c r="C247" s="62" t="s">
        <v>3</v>
      </c>
      <c r="D247" s="63">
        <v>2</v>
      </c>
      <c r="E247" s="70">
        <v>968</v>
      </c>
      <c r="F247" s="64">
        <v>1936</v>
      </c>
    </row>
    <row r="248" spans="1:6" ht="25.5" x14ac:dyDescent="0.2">
      <c r="A248" s="60"/>
      <c r="B248" s="61" t="s">
        <v>246</v>
      </c>
      <c r="C248" s="62" t="s">
        <v>3</v>
      </c>
      <c r="D248" s="63">
        <v>2</v>
      </c>
      <c r="E248" s="70">
        <v>1048.5</v>
      </c>
      <c r="F248" s="64">
        <v>2097</v>
      </c>
    </row>
    <row r="249" spans="1:6" x14ac:dyDescent="0.2">
      <c r="A249" s="60"/>
      <c r="B249" s="61" t="s">
        <v>247</v>
      </c>
      <c r="C249" s="62" t="s">
        <v>248</v>
      </c>
      <c r="D249" s="63">
        <v>144</v>
      </c>
      <c r="E249" s="70">
        <v>59.513888888888886</v>
      </c>
      <c r="F249" s="64">
        <v>8570</v>
      </c>
    </row>
    <row r="250" spans="1:6" x14ac:dyDescent="0.2">
      <c r="A250" s="60"/>
      <c r="B250" s="61" t="s">
        <v>249</v>
      </c>
      <c r="C250" s="62" t="s">
        <v>3</v>
      </c>
      <c r="D250" s="63">
        <v>1</v>
      </c>
      <c r="E250" s="70">
        <v>45978</v>
      </c>
      <c r="F250" s="64">
        <v>45978</v>
      </c>
    </row>
    <row r="251" spans="1:6" ht="38.25" x14ac:dyDescent="0.2">
      <c r="A251" s="60"/>
      <c r="B251" s="61" t="s">
        <v>250</v>
      </c>
      <c r="C251" s="62" t="s">
        <v>3</v>
      </c>
      <c r="D251" s="63">
        <v>1</v>
      </c>
      <c r="E251" s="70">
        <v>131909</v>
      </c>
      <c r="F251" s="64">
        <v>131909</v>
      </c>
    </row>
    <row r="252" spans="1:6" ht="25.5" x14ac:dyDescent="0.2">
      <c r="A252" s="60"/>
      <c r="B252" s="61" t="s">
        <v>251</v>
      </c>
      <c r="C252" s="62" t="s">
        <v>99</v>
      </c>
      <c r="D252" s="63">
        <v>2</v>
      </c>
      <c r="E252" s="70">
        <v>2736</v>
      </c>
      <c r="F252" s="64">
        <v>5472</v>
      </c>
    </row>
    <row r="253" spans="1:6" ht="25.5" x14ac:dyDescent="0.2">
      <c r="A253" s="60"/>
      <c r="B253" s="61" t="s">
        <v>252</v>
      </c>
      <c r="C253" s="62" t="s">
        <v>99</v>
      </c>
      <c r="D253" s="63">
        <v>2</v>
      </c>
      <c r="E253" s="70">
        <v>13472</v>
      </c>
      <c r="F253" s="64">
        <v>26944</v>
      </c>
    </row>
    <row r="254" spans="1:6" x14ac:dyDescent="0.2">
      <c r="A254" s="60"/>
      <c r="B254" s="61" t="s">
        <v>253</v>
      </c>
      <c r="C254" s="62" t="s">
        <v>99</v>
      </c>
      <c r="D254" s="63">
        <v>1</v>
      </c>
      <c r="E254" s="70">
        <v>22814</v>
      </c>
      <c r="F254" s="64">
        <v>22814</v>
      </c>
    </row>
    <row r="255" spans="1:6" x14ac:dyDescent="0.2">
      <c r="A255" s="60"/>
      <c r="B255" s="61" t="s">
        <v>254</v>
      </c>
      <c r="C255" s="62" t="s">
        <v>99</v>
      </c>
      <c r="D255" s="63">
        <v>1</v>
      </c>
      <c r="E255" s="70">
        <v>7694</v>
      </c>
      <c r="F255" s="64">
        <v>7694</v>
      </c>
    </row>
    <row r="256" spans="1:6" ht="25.5" x14ac:dyDescent="0.2">
      <c r="A256" s="60"/>
      <c r="B256" s="61" t="s">
        <v>255</v>
      </c>
      <c r="C256" s="62" t="s">
        <v>3</v>
      </c>
      <c r="D256" s="63">
        <v>1</v>
      </c>
      <c r="E256" s="70">
        <v>2167</v>
      </c>
      <c r="F256" s="64">
        <v>2167</v>
      </c>
    </row>
    <row r="257" spans="1:6" ht="25.5" x14ac:dyDescent="0.2">
      <c r="A257" s="60"/>
      <c r="B257" s="61" t="s">
        <v>256</v>
      </c>
      <c r="C257" s="62" t="s">
        <v>3</v>
      </c>
      <c r="D257" s="63">
        <v>1</v>
      </c>
      <c r="E257" s="70">
        <v>2167</v>
      </c>
      <c r="F257" s="64">
        <v>2167</v>
      </c>
    </row>
    <row r="258" spans="1:6" ht="38.25" x14ac:dyDescent="0.2">
      <c r="A258" s="60"/>
      <c r="B258" s="61" t="s">
        <v>257</v>
      </c>
      <c r="C258" s="62" t="s">
        <v>3</v>
      </c>
      <c r="D258" s="63">
        <v>1</v>
      </c>
      <c r="E258" s="70">
        <v>2167</v>
      </c>
      <c r="F258" s="64">
        <v>2167</v>
      </c>
    </row>
    <row r="259" spans="1:6" ht="25.5" x14ac:dyDescent="0.2">
      <c r="A259" s="60"/>
      <c r="B259" s="61" t="s">
        <v>258</v>
      </c>
      <c r="C259" s="62" t="s">
        <v>99</v>
      </c>
      <c r="D259" s="63">
        <v>1</v>
      </c>
      <c r="E259" s="70">
        <v>10331</v>
      </c>
      <c r="F259" s="64">
        <v>10331</v>
      </c>
    </row>
    <row r="260" spans="1:6" ht="25.5" x14ac:dyDescent="0.2">
      <c r="A260" s="60"/>
      <c r="B260" s="61" t="s">
        <v>259</v>
      </c>
      <c r="C260" s="62" t="s">
        <v>99</v>
      </c>
      <c r="D260" s="63">
        <v>1</v>
      </c>
      <c r="E260" s="70">
        <v>63025</v>
      </c>
      <c r="F260" s="64">
        <v>63025</v>
      </c>
    </row>
    <row r="261" spans="1:6" x14ac:dyDescent="0.2">
      <c r="A261" s="65"/>
      <c r="B261" s="66" t="s">
        <v>260</v>
      </c>
      <c r="C261" s="67" t="s">
        <v>99</v>
      </c>
      <c r="D261" s="68">
        <v>1</v>
      </c>
      <c r="E261" s="70">
        <v>7440</v>
      </c>
      <c r="F261" s="69">
        <v>7440</v>
      </c>
    </row>
    <row r="262" spans="1:6" x14ac:dyDescent="0.2">
      <c r="A262" s="72"/>
      <c r="B262" s="73"/>
      <c r="C262" s="74"/>
      <c r="D262" s="75"/>
      <c r="E262" s="71"/>
      <c r="F262" s="76">
        <v>970100</v>
      </c>
    </row>
    <row r="263" spans="1:6" x14ac:dyDescent="0.2">
      <c r="A263" s="185" t="s">
        <v>265</v>
      </c>
      <c r="B263" s="185"/>
      <c r="C263" s="185"/>
      <c r="D263" s="185"/>
      <c r="E263" s="185"/>
      <c r="F263" s="185"/>
    </row>
    <row r="264" spans="1:6" ht="51" x14ac:dyDescent="0.2">
      <c r="A264" s="72"/>
      <c r="B264" s="73" t="s">
        <v>263</v>
      </c>
      <c r="C264" s="74" t="s">
        <v>264</v>
      </c>
      <c r="D264" s="75">
        <v>1</v>
      </c>
      <c r="E264" s="22">
        <v>111963</v>
      </c>
      <c r="F264" s="22">
        <v>111963</v>
      </c>
    </row>
    <row r="265" spans="1:6" x14ac:dyDescent="0.2">
      <c r="A265" s="21"/>
      <c r="B265" s="21"/>
      <c r="C265" s="21"/>
      <c r="D265" s="21"/>
      <c r="E265" s="26"/>
      <c r="F265" s="24">
        <v>111963</v>
      </c>
    </row>
    <row r="266" spans="1:6" ht="15" x14ac:dyDescent="0.2">
      <c r="A266" s="174" t="s">
        <v>267</v>
      </c>
      <c r="B266" s="175"/>
      <c r="C266" s="175"/>
      <c r="D266" s="175"/>
      <c r="E266" s="175"/>
      <c r="F266" s="175"/>
    </row>
    <row r="267" spans="1:6" ht="25.5" x14ac:dyDescent="0.2">
      <c r="A267" s="78"/>
      <c r="B267" s="79" t="s">
        <v>266</v>
      </c>
      <c r="C267" s="80" t="s">
        <v>3</v>
      </c>
      <c r="D267" s="81">
        <v>1</v>
      </c>
      <c r="E267" s="22">
        <v>63897</v>
      </c>
      <c r="F267" s="22">
        <v>63897</v>
      </c>
    </row>
    <row r="268" spans="1:6" x14ac:dyDescent="0.2">
      <c r="A268" s="21"/>
      <c r="B268" s="21"/>
      <c r="C268" s="21"/>
      <c r="D268" s="21"/>
      <c r="E268" s="26"/>
      <c r="F268" s="24">
        <v>63897</v>
      </c>
    </row>
    <row r="269" spans="1:6" ht="15" x14ac:dyDescent="0.2">
      <c r="A269" s="174" t="s">
        <v>268</v>
      </c>
      <c r="B269" s="175"/>
      <c r="C269" s="175"/>
      <c r="D269" s="175"/>
      <c r="E269" s="175"/>
      <c r="F269" s="175"/>
    </row>
    <row r="270" spans="1:6" x14ac:dyDescent="0.2">
      <c r="A270" s="82"/>
      <c r="B270" s="83" t="s">
        <v>269</v>
      </c>
      <c r="C270" s="84" t="s">
        <v>3</v>
      </c>
      <c r="D270" s="85">
        <v>1</v>
      </c>
      <c r="E270" s="90">
        <v>20428</v>
      </c>
      <c r="F270" s="90">
        <v>20428</v>
      </c>
    </row>
    <row r="271" spans="1:6" x14ac:dyDescent="0.2">
      <c r="A271" s="82"/>
      <c r="B271" s="83" t="s">
        <v>270</v>
      </c>
      <c r="C271" s="84" t="s">
        <v>3</v>
      </c>
      <c r="D271" s="85">
        <v>1</v>
      </c>
      <c r="E271" s="90">
        <v>18567</v>
      </c>
      <c r="F271" s="90">
        <v>18567</v>
      </c>
    </row>
    <row r="272" spans="1:6" ht="25.5" x14ac:dyDescent="0.2">
      <c r="A272" s="86"/>
      <c r="B272" s="87" t="s">
        <v>271</v>
      </c>
      <c r="C272" s="88" t="s">
        <v>28</v>
      </c>
      <c r="D272" s="89">
        <v>1</v>
      </c>
      <c r="E272" s="90">
        <v>1844</v>
      </c>
      <c r="F272" s="90">
        <v>1844</v>
      </c>
    </row>
    <row r="273" spans="1:6" x14ac:dyDescent="0.2">
      <c r="A273" s="86"/>
      <c r="B273" s="87"/>
      <c r="C273" s="88"/>
      <c r="D273" s="89"/>
      <c r="E273" s="91"/>
      <c r="F273" s="77">
        <v>40839</v>
      </c>
    </row>
    <row r="274" spans="1:6" x14ac:dyDescent="0.2">
      <c r="A274" s="186" t="s">
        <v>272</v>
      </c>
      <c r="B274" s="187"/>
      <c r="C274" s="187"/>
      <c r="D274" s="187"/>
      <c r="E274" s="187"/>
      <c r="F274" s="188"/>
    </row>
    <row r="275" spans="1:6" x14ac:dyDescent="0.2">
      <c r="A275" s="93"/>
      <c r="B275" s="94" t="s">
        <v>273</v>
      </c>
      <c r="C275" s="95" t="s">
        <v>3</v>
      </c>
      <c r="D275" s="96">
        <v>50</v>
      </c>
      <c r="E275" s="98">
        <v>22988.62</v>
      </c>
      <c r="F275" s="97">
        <v>1149431</v>
      </c>
    </row>
    <row r="276" spans="1:6" x14ac:dyDescent="0.2">
      <c r="A276" s="82"/>
      <c r="B276" s="83"/>
      <c r="C276" s="84"/>
      <c r="D276" s="85"/>
      <c r="E276" s="23"/>
      <c r="F276" s="76">
        <v>1149431</v>
      </c>
    </row>
    <row r="277" spans="1:6" ht="15" x14ac:dyDescent="0.2">
      <c r="A277" s="174" t="s">
        <v>276</v>
      </c>
      <c r="B277" s="175"/>
      <c r="C277" s="175"/>
      <c r="D277" s="175"/>
      <c r="E277" s="175"/>
      <c r="F277" s="175"/>
    </row>
    <row r="278" spans="1:6" x14ac:dyDescent="0.2">
      <c r="A278" s="104"/>
      <c r="B278" s="105" t="s">
        <v>277</v>
      </c>
      <c r="C278" s="106" t="s">
        <v>3</v>
      </c>
      <c r="D278" s="107">
        <v>1</v>
      </c>
      <c r="E278" s="90">
        <v>42839</v>
      </c>
      <c r="F278" s="90">
        <v>42839</v>
      </c>
    </row>
    <row r="279" spans="1:6" x14ac:dyDescent="0.2">
      <c r="A279" s="104"/>
      <c r="B279" s="105" t="s">
        <v>278</v>
      </c>
      <c r="C279" s="106" t="s">
        <v>3</v>
      </c>
      <c r="D279" s="107">
        <v>12</v>
      </c>
      <c r="E279" s="90">
        <v>6528</v>
      </c>
      <c r="F279" s="90">
        <v>78334</v>
      </c>
    </row>
    <row r="280" spans="1:6" x14ac:dyDescent="0.2">
      <c r="A280" s="108"/>
      <c r="B280" s="109" t="s">
        <v>278</v>
      </c>
      <c r="C280" s="110" t="s">
        <v>3</v>
      </c>
      <c r="D280" s="111">
        <v>8</v>
      </c>
      <c r="E280" s="90">
        <v>4998</v>
      </c>
      <c r="F280" s="103">
        <v>39985</v>
      </c>
    </row>
    <row r="281" spans="1:6" x14ac:dyDescent="0.2">
      <c r="A281" s="104"/>
      <c r="B281" s="105"/>
      <c r="C281" s="106"/>
      <c r="D281" s="107"/>
      <c r="E281" s="102"/>
      <c r="F281" s="25">
        <v>161158</v>
      </c>
    </row>
    <row r="282" spans="1:6" ht="15" x14ac:dyDescent="0.2">
      <c r="A282" s="174" t="s">
        <v>279</v>
      </c>
      <c r="B282" s="175"/>
      <c r="C282" s="175"/>
      <c r="D282" s="175"/>
      <c r="E282" s="175"/>
      <c r="F282" s="175"/>
    </row>
    <row r="283" spans="1:6" ht="25.5" x14ac:dyDescent="0.2">
      <c r="A283" s="112"/>
      <c r="B283" s="113" t="s">
        <v>280</v>
      </c>
      <c r="C283" s="114" t="s">
        <v>99</v>
      </c>
      <c r="D283" s="115">
        <v>1</v>
      </c>
      <c r="E283" s="115">
        <v>287785</v>
      </c>
      <c r="F283" s="116">
        <v>287785</v>
      </c>
    </row>
    <row r="284" spans="1:6" x14ac:dyDescent="0.2">
      <c r="A284" s="117"/>
      <c r="B284" s="118" t="s">
        <v>281</v>
      </c>
      <c r="C284" s="119" t="s">
        <v>12</v>
      </c>
      <c r="D284" s="120">
        <v>1</v>
      </c>
      <c r="E284" s="115">
        <v>179358</v>
      </c>
      <c r="F284" s="121">
        <v>179358</v>
      </c>
    </row>
    <row r="285" spans="1:6" x14ac:dyDescent="0.2">
      <c r="A285" s="112"/>
      <c r="B285" s="113"/>
      <c r="C285" s="114"/>
      <c r="D285" s="115"/>
      <c r="E285" s="122"/>
      <c r="F285" s="76">
        <v>467143</v>
      </c>
    </row>
    <row r="286" spans="1:6" ht="15" x14ac:dyDescent="0.2">
      <c r="A286" s="174" t="s">
        <v>282</v>
      </c>
      <c r="B286" s="175"/>
      <c r="C286" s="175"/>
      <c r="D286" s="175"/>
      <c r="E286" s="175"/>
      <c r="F286" s="175"/>
    </row>
    <row r="287" spans="1:6" ht="38.25" x14ac:dyDescent="0.2">
      <c r="A287" s="123"/>
      <c r="B287" s="124" t="s">
        <v>283</v>
      </c>
      <c r="C287" s="125" t="s">
        <v>3</v>
      </c>
      <c r="D287" s="126">
        <v>1</v>
      </c>
      <c r="E287" s="126">
        <v>177947</v>
      </c>
      <c r="F287" s="127">
        <v>177947</v>
      </c>
    </row>
    <row r="288" spans="1:6" x14ac:dyDescent="0.2">
      <c r="A288" s="112"/>
      <c r="B288" s="113"/>
      <c r="C288" s="114"/>
      <c r="D288" s="115"/>
      <c r="E288" s="122"/>
      <c r="F288" s="76">
        <v>177947</v>
      </c>
    </row>
    <row r="289" spans="1:6" ht="15" x14ac:dyDescent="0.2">
      <c r="A289" s="174" t="s">
        <v>284</v>
      </c>
      <c r="B289" s="175"/>
      <c r="C289" s="175"/>
      <c r="D289" s="175"/>
      <c r="E289" s="175"/>
      <c r="F289" s="175"/>
    </row>
    <row r="290" spans="1:6" ht="25.5" x14ac:dyDescent="0.2">
      <c r="A290" s="128"/>
      <c r="B290" s="129" t="s">
        <v>285</v>
      </c>
      <c r="C290" s="130" t="s">
        <v>99</v>
      </c>
      <c r="D290" s="131">
        <v>1</v>
      </c>
      <c r="E290" s="131">
        <v>2638230</v>
      </c>
      <c r="F290" s="132">
        <v>2638230</v>
      </c>
    </row>
    <row r="291" spans="1:6" x14ac:dyDescent="0.2">
      <c r="A291" s="128"/>
      <c r="B291" s="129"/>
      <c r="C291" s="130"/>
      <c r="D291" s="131"/>
      <c r="E291" s="133"/>
      <c r="F291" s="76">
        <v>2638230</v>
      </c>
    </row>
    <row r="292" spans="1:6" ht="15" x14ac:dyDescent="0.2">
      <c r="A292" s="174" t="s">
        <v>286</v>
      </c>
      <c r="B292" s="175"/>
      <c r="C292" s="175"/>
      <c r="D292" s="175"/>
      <c r="E292" s="175"/>
      <c r="F292" s="175"/>
    </row>
    <row r="293" spans="1:6" ht="25.5" x14ac:dyDescent="0.2">
      <c r="A293" s="134"/>
      <c r="B293" s="135" t="s">
        <v>287</v>
      </c>
      <c r="C293" s="136" t="s">
        <v>28</v>
      </c>
      <c r="D293" s="137">
        <v>2</v>
      </c>
      <c r="E293" s="137">
        <v>40306</v>
      </c>
      <c r="F293" s="138">
        <v>80612</v>
      </c>
    </row>
    <row r="294" spans="1:6" ht="25.5" x14ac:dyDescent="0.2">
      <c r="A294" s="134"/>
      <c r="B294" s="135" t="s">
        <v>288</v>
      </c>
      <c r="C294" s="136" t="s">
        <v>289</v>
      </c>
      <c r="D294" s="137">
        <v>1</v>
      </c>
      <c r="E294" s="137">
        <v>21224</v>
      </c>
      <c r="F294" s="138">
        <v>21224</v>
      </c>
    </row>
    <row r="295" spans="1:6" x14ac:dyDescent="0.2">
      <c r="A295" s="134"/>
      <c r="B295" s="135"/>
      <c r="C295" s="136"/>
      <c r="D295" s="137"/>
      <c r="E295" s="139"/>
      <c r="F295" s="76">
        <v>101836</v>
      </c>
    </row>
    <row r="296" spans="1:6" ht="15" x14ac:dyDescent="0.2">
      <c r="A296" s="174" t="s">
        <v>290</v>
      </c>
      <c r="B296" s="175"/>
      <c r="C296" s="175"/>
      <c r="D296" s="175"/>
      <c r="E296" s="175"/>
      <c r="F296" s="175"/>
    </row>
    <row r="297" spans="1:6" x14ac:dyDescent="0.2">
      <c r="A297" s="140"/>
      <c r="B297" s="141" t="s">
        <v>291</v>
      </c>
      <c r="C297" s="142" t="s">
        <v>99</v>
      </c>
      <c r="D297" s="143">
        <v>1</v>
      </c>
      <c r="E297" s="143">
        <v>120012</v>
      </c>
      <c r="F297" s="144">
        <v>120012</v>
      </c>
    </row>
    <row r="298" spans="1:6" x14ac:dyDescent="0.2">
      <c r="A298" s="134"/>
      <c r="B298" s="135"/>
      <c r="C298" s="136"/>
      <c r="D298" s="137"/>
      <c r="E298" s="139"/>
      <c r="F298" s="76">
        <v>120012</v>
      </c>
    </row>
    <row r="299" spans="1:6" ht="15" x14ac:dyDescent="0.2">
      <c r="A299" s="174" t="s">
        <v>292</v>
      </c>
      <c r="B299" s="175"/>
      <c r="C299" s="175"/>
      <c r="D299" s="175"/>
      <c r="E299" s="175"/>
      <c r="F299" s="175"/>
    </row>
    <row r="300" spans="1:6" ht="25.5" x14ac:dyDescent="0.2">
      <c r="A300" s="145"/>
      <c r="B300" s="146" t="s">
        <v>293</v>
      </c>
      <c r="C300" s="147" t="s">
        <v>3</v>
      </c>
      <c r="D300" s="148">
        <v>1</v>
      </c>
      <c r="E300" s="148">
        <v>1554700</v>
      </c>
      <c r="F300" s="149">
        <v>1554700</v>
      </c>
    </row>
    <row r="301" spans="1:6" x14ac:dyDescent="0.2">
      <c r="A301" s="145"/>
      <c r="B301" s="146" t="s">
        <v>294</v>
      </c>
      <c r="C301" s="147" t="s">
        <v>3</v>
      </c>
      <c r="D301" s="148">
        <v>1</v>
      </c>
      <c r="E301" s="148">
        <v>656745</v>
      </c>
      <c r="F301" s="149">
        <v>656745</v>
      </c>
    </row>
    <row r="302" spans="1:6" x14ac:dyDescent="0.2">
      <c r="A302" s="145"/>
      <c r="B302" s="146" t="s">
        <v>295</v>
      </c>
      <c r="C302" s="147" t="s">
        <v>3</v>
      </c>
      <c r="D302" s="148">
        <v>1</v>
      </c>
      <c r="E302" s="148">
        <v>93824</v>
      </c>
      <c r="F302" s="149">
        <v>93824</v>
      </c>
    </row>
    <row r="303" spans="1:6" x14ac:dyDescent="0.2">
      <c r="A303" s="145"/>
      <c r="B303" s="146" t="s">
        <v>296</v>
      </c>
      <c r="C303" s="147" t="s">
        <v>3</v>
      </c>
      <c r="D303" s="148">
        <v>1</v>
      </c>
      <c r="E303" s="148">
        <v>98293</v>
      </c>
      <c r="F303" s="149">
        <v>98293</v>
      </c>
    </row>
    <row r="304" spans="1:6" x14ac:dyDescent="0.2">
      <c r="A304" s="145"/>
      <c r="B304" s="146"/>
      <c r="C304" s="147"/>
      <c r="D304" s="148"/>
      <c r="E304" s="150"/>
      <c r="F304" s="76">
        <v>2403562</v>
      </c>
    </row>
    <row r="305" spans="1:6" ht="15" x14ac:dyDescent="0.2">
      <c r="A305" s="174" t="s">
        <v>297</v>
      </c>
      <c r="B305" s="175"/>
      <c r="C305" s="175"/>
      <c r="D305" s="175"/>
      <c r="E305" s="175"/>
      <c r="F305" s="175"/>
    </row>
    <row r="306" spans="1:6" ht="25.5" x14ac:dyDescent="0.2">
      <c r="A306" s="151"/>
      <c r="B306" s="152" t="s">
        <v>298</v>
      </c>
      <c r="C306" s="153" t="s">
        <v>3</v>
      </c>
      <c r="D306" s="154">
        <v>1</v>
      </c>
      <c r="E306" s="155">
        <v>20428</v>
      </c>
      <c r="F306" s="155">
        <v>20428</v>
      </c>
    </row>
    <row r="307" spans="1:6" x14ac:dyDescent="0.2">
      <c r="A307" s="156"/>
      <c r="B307" s="157" t="s">
        <v>299</v>
      </c>
      <c r="C307" s="158" t="s">
        <v>3</v>
      </c>
      <c r="D307" s="159">
        <v>1</v>
      </c>
      <c r="E307" s="155">
        <v>18567</v>
      </c>
      <c r="F307" s="160">
        <v>18567</v>
      </c>
    </row>
    <row r="308" spans="1:6" x14ac:dyDescent="0.2">
      <c r="A308" s="151"/>
      <c r="B308" s="152"/>
      <c r="C308" s="153"/>
      <c r="D308" s="154"/>
      <c r="E308" s="161"/>
      <c r="F308" s="76">
        <v>38995</v>
      </c>
    </row>
    <row r="309" spans="1:6" ht="15" x14ac:dyDescent="0.2">
      <c r="A309" s="174" t="s">
        <v>300</v>
      </c>
      <c r="B309" s="175"/>
      <c r="C309" s="175"/>
      <c r="D309" s="175"/>
      <c r="E309" s="175"/>
      <c r="F309" s="175"/>
    </row>
    <row r="310" spans="1:6" ht="25.5" x14ac:dyDescent="0.2">
      <c r="A310" s="164"/>
      <c r="B310" s="165" t="s">
        <v>301</v>
      </c>
      <c r="C310" s="166" t="s">
        <v>3</v>
      </c>
      <c r="D310" s="167">
        <v>2</v>
      </c>
      <c r="E310" s="167">
        <f>F310/D310</f>
        <v>639430</v>
      </c>
      <c r="F310" s="168">
        <v>1278860</v>
      </c>
    </row>
    <row r="311" spans="1:6" x14ac:dyDescent="0.2">
      <c r="A311" s="164"/>
      <c r="B311" s="165" t="s">
        <v>302</v>
      </c>
      <c r="C311" s="166" t="s">
        <v>3</v>
      </c>
      <c r="D311" s="167">
        <v>2</v>
      </c>
      <c r="E311" s="167">
        <f t="shared" ref="E311:E328" si="0">F311/D311</f>
        <v>27463</v>
      </c>
      <c r="F311" s="168">
        <v>54926</v>
      </c>
    </row>
    <row r="312" spans="1:6" x14ac:dyDescent="0.2">
      <c r="A312" s="164"/>
      <c r="B312" s="165" t="s">
        <v>303</v>
      </c>
      <c r="C312" s="166" t="s">
        <v>3</v>
      </c>
      <c r="D312" s="167">
        <v>1</v>
      </c>
      <c r="E312" s="167">
        <f t="shared" si="0"/>
        <v>11686</v>
      </c>
      <c r="F312" s="168">
        <v>11686</v>
      </c>
    </row>
    <row r="313" spans="1:6" x14ac:dyDescent="0.2">
      <c r="A313" s="164"/>
      <c r="B313" s="165" t="s">
        <v>304</v>
      </c>
      <c r="C313" s="166" t="s">
        <v>12</v>
      </c>
      <c r="D313" s="167">
        <v>2</v>
      </c>
      <c r="E313" s="167">
        <f t="shared" si="0"/>
        <v>36874</v>
      </c>
      <c r="F313" s="168">
        <v>73748</v>
      </c>
    </row>
    <row r="314" spans="1:6" ht="38.25" x14ac:dyDescent="0.2">
      <c r="A314" s="164"/>
      <c r="B314" s="165" t="s">
        <v>305</v>
      </c>
      <c r="C314" s="166" t="s">
        <v>3</v>
      </c>
      <c r="D314" s="167">
        <v>1</v>
      </c>
      <c r="E314" s="167">
        <f t="shared" si="0"/>
        <v>337032</v>
      </c>
      <c r="F314" s="168">
        <v>337032</v>
      </c>
    </row>
    <row r="315" spans="1:6" x14ac:dyDescent="0.2">
      <c r="A315" s="164"/>
      <c r="B315" s="165" t="s">
        <v>306</v>
      </c>
      <c r="C315" s="166" t="s">
        <v>3</v>
      </c>
      <c r="D315" s="167">
        <v>2</v>
      </c>
      <c r="E315" s="167">
        <f t="shared" si="0"/>
        <v>94427</v>
      </c>
      <c r="F315" s="168">
        <v>188854</v>
      </c>
    </row>
    <row r="316" spans="1:6" ht="25.5" x14ac:dyDescent="0.2">
      <c r="A316" s="164"/>
      <c r="B316" s="165" t="s">
        <v>307</v>
      </c>
      <c r="C316" s="166" t="s">
        <v>28</v>
      </c>
      <c r="D316" s="167">
        <v>1</v>
      </c>
      <c r="E316" s="167">
        <f t="shared" si="0"/>
        <v>51464</v>
      </c>
      <c r="F316" s="168">
        <v>51464</v>
      </c>
    </row>
    <row r="317" spans="1:6" x14ac:dyDescent="0.2">
      <c r="A317" s="164"/>
      <c r="B317" s="165" t="s">
        <v>308</v>
      </c>
      <c r="C317" s="166" t="s">
        <v>3</v>
      </c>
      <c r="D317" s="167">
        <v>1</v>
      </c>
      <c r="E317" s="167">
        <f t="shared" si="0"/>
        <v>32716</v>
      </c>
      <c r="F317" s="168">
        <v>32716</v>
      </c>
    </row>
    <row r="318" spans="1:6" ht="25.5" x14ac:dyDescent="0.2">
      <c r="A318" s="164"/>
      <c r="B318" s="165" t="s">
        <v>309</v>
      </c>
      <c r="C318" s="166" t="s">
        <v>99</v>
      </c>
      <c r="D318" s="167">
        <v>2</v>
      </c>
      <c r="E318" s="167">
        <f t="shared" si="0"/>
        <v>44039.5</v>
      </c>
      <c r="F318" s="168">
        <v>88079</v>
      </c>
    </row>
    <row r="319" spans="1:6" x14ac:dyDescent="0.2">
      <c r="A319" s="164"/>
      <c r="B319" s="165" t="s">
        <v>310</v>
      </c>
      <c r="C319" s="166" t="s">
        <v>3</v>
      </c>
      <c r="D319" s="167">
        <v>1</v>
      </c>
      <c r="E319" s="167">
        <f t="shared" si="0"/>
        <v>8971</v>
      </c>
      <c r="F319" s="168">
        <v>8971</v>
      </c>
    </row>
    <row r="320" spans="1:6" x14ac:dyDescent="0.2">
      <c r="A320" s="164"/>
      <c r="B320" s="165" t="s">
        <v>311</v>
      </c>
      <c r="C320" s="166" t="s">
        <v>3</v>
      </c>
      <c r="D320" s="167">
        <v>1</v>
      </c>
      <c r="E320" s="167">
        <f t="shared" si="0"/>
        <v>4333</v>
      </c>
      <c r="F320" s="168">
        <v>4333</v>
      </c>
    </row>
    <row r="321" spans="1:6" x14ac:dyDescent="0.2">
      <c r="A321" s="169"/>
      <c r="B321" s="170" t="s">
        <v>310</v>
      </c>
      <c r="C321" s="171" t="s">
        <v>3</v>
      </c>
      <c r="D321" s="172">
        <v>1</v>
      </c>
      <c r="E321" s="167">
        <f t="shared" si="0"/>
        <v>2144</v>
      </c>
      <c r="F321" s="173">
        <v>2144</v>
      </c>
    </row>
    <row r="322" spans="1:6" ht="15" x14ac:dyDescent="0.2">
      <c r="A322" s="174" t="s">
        <v>317</v>
      </c>
      <c r="B322" s="175"/>
      <c r="C322" s="175"/>
      <c r="D322" s="175"/>
      <c r="E322" s="175"/>
      <c r="F322" s="175"/>
    </row>
    <row r="323" spans="1:6" ht="25.5" x14ac:dyDescent="0.2">
      <c r="A323" s="164"/>
      <c r="B323" s="165" t="s">
        <v>312</v>
      </c>
      <c r="C323" s="166" t="s">
        <v>12</v>
      </c>
      <c r="D323" s="167">
        <v>1</v>
      </c>
      <c r="E323" s="167">
        <f t="shared" si="0"/>
        <v>84369</v>
      </c>
      <c r="F323" s="168">
        <v>84369</v>
      </c>
    </row>
    <row r="324" spans="1:6" ht="25.5" x14ac:dyDescent="0.2">
      <c r="A324" s="169"/>
      <c r="B324" s="170" t="s">
        <v>313</v>
      </c>
      <c r="C324" s="171" t="s">
        <v>12</v>
      </c>
      <c r="D324" s="172">
        <v>1</v>
      </c>
      <c r="E324" s="167">
        <f t="shared" si="0"/>
        <v>8994</v>
      </c>
      <c r="F324" s="173">
        <v>8994</v>
      </c>
    </row>
    <row r="325" spans="1:6" ht="15" x14ac:dyDescent="0.2">
      <c r="A325" s="174" t="s">
        <v>318</v>
      </c>
      <c r="B325" s="175"/>
      <c r="C325" s="175"/>
      <c r="D325" s="175"/>
      <c r="E325" s="175"/>
      <c r="F325" s="175"/>
    </row>
    <row r="326" spans="1:6" ht="25.5" x14ac:dyDescent="0.2">
      <c r="A326" s="164"/>
      <c r="B326" s="165" t="s">
        <v>314</v>
      </c>
      <c r="C326" s="166" t="s">
        <v>3</v>
      </c>
      <c r="D326" s="167">
        <v>2</v>
      </c>
      <c r="E326" s="167">
        <f t="shared" si="0"/>
        <v>401815.5</v>
      </c>
      <c r="F326" s="168">
        <v>803631</v>
      </c>
    </row>
    <row r="327" spans="1:6" ht="25.5" x14ac:dyDescent="0.2">
      <c r="A327" s="164"/>
      <c r="B327" s="165" t="s">
        <v>315</v>
      </c>
      <c r="C327" s="166" t="s">
        <v>12</v>
      </c>
      <c r="D327" s="167">
        <v>1</v>
      </c>
      <c r="E327" s="167">
        <f t="shared" si="0"/>
        <v>8072</v>
      </c>
      <c r="F327" s="168">
        <v>8072</v>
      </c>
    </row>
    <row r="328" spans="1:6" ht="25.5" x14ac:dyDescent="0.2">
      <c r="A328" s="169"/>
      <c r="B328" s="170" t="s">
        <v>316</v>
      </c>
      <c r="C328" s="171" t="s">
        <v>12</v>
      </c>
      <c r="D328" s="172">
        <v>1</v>
      </c>
      <c r="E328" s="167">
        <f t="shared" si="0"/>
        <v>13917</v>
      </c>
      <c r="F328" s="173">
        <v>13917</v>
      </c>
    </row>
    <row r="329" spans="1:6" x14ac:dyDescent="0.2">
      <c r="A329" s="164"/>
      <c r="B329" s="179" t="s">
        <v>322</v>
      </c>
      <c r="C329" s="180"/>
      <c r="D329" s="180"/>
      <c r="E329" s="181"/>
      <c r="F329" s="76">
        <v>3051796</v>
      </c>
    </row>
    <row r="330" spans="1:6" x14ac:dyDescent="0.2">
      <c r="A330" s="189" t="s">
        <v>321</v>
      </c>
      <c r="B330" s="189"/>
      <c r="C330" s="189"/>
      <c r="D330" s="189"/>
      <c r="E330" s="189"/>
      <c r="F330" s="99">
        <f>F329+F308+F304+F298+F295+F291+F288+F285+F281+F276+F273+F268+F265+F262+F196+F35+F22+F14</f>
        <v>20663387</v>
      </c>
    </row>
    <row r="331" spans="1:6" ht="27" customHeight="1" x14ac:dyDescent="0.2">
      <c r="A331" s="21"/>
      <c r="B331" s="176" t="s">
        <v>319</v>
      </c>
      <c r="C331" s="177"/>
      <c r="D331" s="177"/>
      <c r="E331" s="178"/>
      <c r="F331" s="99">
        <f>120460020-F330-F332</f>
        <v>96524990</v>
      </c>
    </row>
    <row r="332" spans="1:6" s="162" customFormat="1" ht="27" customHeight="1" x14ac:dyDescent="0.2">
      <c r="A332" s="21"/>
      <c r="B332" s="176" t="s">
        <v>320</v>
      </c>
      <c r="C332" s="177"/>
      <c r="D332" s="177"/>
      <c r="E332" s="178"/>
      <c r="F332" s="99">
        <v>3271643</v>
      </c>
    </row>
    <row r="333" spans="1:6" s="162" customFormat="1" x14ac:dyDescent="0.2">
      <c r="A333" s="163"/>
      <c r="B333" s="101"/>
      <c r="C333" s="101"/>
      <c r="D333" s="101"/>
      <c r="E333" s="101"/>
      <c r="F333" s="100"/>
    </row>
    <row r="334" spans="1:6" x14ac:dyDescent="0.2">
      <c r="B334" s="6" t="s">
        <v>323</v>
      </c>
      <c r="D334" s="6" t="s">
        <v>324</v>
      </c>
    </row>
    <row r="336" spans="1:6" x14ac:dyDescent="0.2">
      <c r="B336" s="6" t="s">
        <v>325</v>
      </c>
      <c r="D336" s="6" t="s">
        <v>326</v>
      </c>
    </row>
  </sheetData>
  <mergeCells count="40">
    <mergeCell ref="A330:E330"/>
    <mergeCell ref="B331:E331"/>
    <mergeCell ref="A296:F296"/>
    <mergeCell ref="A299:F299"/>
    <mergeCell ref="A305:F305"/>
    <mergeCell ref="A325:F325"/>
    <mergeCell ref="A309:F309"/>
    <mergeCell ref="A322:F322"/>
    <mergeCell ref="A1:F1"/>
    <mergeCell ref="A2:F2"/>
    <mergeCell ref="A3:F3"/>
    <mergeCell ref="A277:F277"/>
    <mergeCell ref="A197:F197"/>
    <mergeCell ref="A263:F263"/>
    <mergeCell ref="A266:F266"/>
    <mergeCell ref="A269:F269"/>
    <mergeCell ref="A159:F159"/>
    <mergeCell ref="A167:F167"/>
    <mergeCell ref="A175:F175"/>
    <mergeCell ref="A61:F61"/>
    <mergeCell ref="A107:F107"/>
    <mergeCell ref="A119:F119"/>
    <mergeCell ref="A123:F123"/>
    <mergeCell ref="A142:F142"/>
    <mergeCell ref="A7:F7"/>
    <mergeCell ref="A15:F15"/>
    <mergeCell ref="B332:E332"/>
    <mergeCell ref="B329:E329"/>
    <mergeCell ref="A149:F149"/>
    <mergeCell ref="A29:F29"/>
    <mergeCell ref="A33:F33"/>
    <mergeCell ref="A23:F23"/>
    <mergeCell ref="A27:F27"/>
    <mergeCell ref="A36:F36"/>
    <mergeCell ref="A37:F37"/>
    <mergeCell ref="A282:F282"/>
    <mergeCell ref="A286:F286"/>
    <mergeCell ref="A289:F289"/>
    <mergeCell ref="A292:F292"/>
    <mergeCell ref="A274:F274"/>
  </mergeCells>
  <phoneticPr fontId="0" type="noConversion"/>
  <pageMargins left="0.51181102362204722" right="0.23622047244094491" top="0.43307086614173229" bottom="0.35433070866141736" header="0.31496062992125984" footer="0.31496062992125984"/>
  <pageSetup paperSize="9" scale="96" fitToHeight="30000" orientation="portrait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текущем уровне цен</vt:lpstr>
      <vt:lpstr>'В текущем уровне цен'!Заголовки_для_печати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</dc:creator>
  <cp:keywords>12.03.2008</cp:keywords>
  <cp:lastModifiedBy>ADMIN</cp:lastModifiedBy>
  <cp:lastPrinted>2016-10-18T12:40:26Z</cp:lastPrinted>
  <dcterms:created xsi:type="dcterms:W3CDTF">2003-01-28T12:33:10Z</dcterms:created>
  <dcterms:modified xsi:type="dcterms:W3CDTF">2016-10-24T16:35:20Z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